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90" windowHeight="3765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<sst xmlns="http://schemas.openxmlformats.org/spreadsheetml/2006/main" count="398" uniqueCount="221">
  <si>
    <t>№</t>
  </si>
  <si>
    <t>Обект</t>
  </si>
  <si>
    <t>ВСИЧКО:</t>
  </si>
  <si>
    <t>Приложение №4</t>
  </si>
  <si>
    <t>Средства</t>
  </si>
  <si>
    <t>Общо бюджет</t>
  </si>
  <si>
    <t>Целева субсидия от РБ</t>
  </si>
  <si>
    <t>от ЕС</t>
  </si>
  <si>
    <t>Държавна дейност</t>
  </si>
  <si>
    <t>Общинска дейност</t>
  </si>
  <si>
    <t>Дофинан-сиране</t>
  </si>
  <si>
    <t>І.</t>
  </si>
  <si>
    <t>Общи държавни служби</t>
  </si>
  <si>
    <t>ІІ.</t>
  </si>
  <si>
    <t>Отбрана и сигурност</t>
  </si>
  <si>
    <t>БКС и опазване на околна среда</t>
  </si>
  <si>
    <t>Образование</t>
  </si>
  <si>
    <t>ІІІ.</t>
  </si>
  <si>
    <t>§§</t>
  </si>
  <si>
    <t>ІV.</t>
  </si>
  <si>
    <t>Соц.осигуряване, подпомагане и грижи</t>
  </si>
  <si>
    <t>V.</t>
  </si>
  <si>
    <t>Култура</t>
  </si>
  <si>
    <t>VI.</t>
  </si>
  <si>
    <t>51-00</t>
  </si>
  <si>
    <t>52-01</t>
  </si>
  <si>
    <t>52-03</t>
  </si>
  <si>
    <t>52-02</t>
  </si>
  <si>
    <t>52-05</t>
  </si>
  <si>
    <t>52-19</t>
  </si>
  <si>
    <t xml:space="preserve"> Собствени приходи</t>
  </si>
  <si>
    <t>52-06</t>
  </si>
  <si>
    <t>Икономически дейности</t>
  </si>
  <si>
    <t>52-04</t>
  </si>
  <si>
    <t>Здравеопазване</t>
  </si>
  <si>
    <t>VII.</t>
  </si>
  <si>
    <t>VІIІ.</t>
  </si>
  <si>
    <t>Преносим компютър МКПОП</t>
  </si>
  <si>
    <t>Отчет 2022</t>
  </si>
  <si>
    <t>Уточнен план 2022 г.</t>
  </si>
  <si>
    <t xml:space="preserve">    ПОИМЕНЕН СПИСЪК НА РАЗХОДИТЕ ЗА ФИНАНСИРАНЕ НА ИНВЕСТИЦИИ ЗА 2022 ГОДИНА</t>
  </si>
  <si>
    <t>Актуализация 31.12.2022 г.</t>
  </si>
  <si>
    <t>Собствени приходи</t>
  </si>
  <si>
    <t>ДД</t>
  </si>
  <si>
    <t>ОД</t>
  </si>
  <si>
    <t>Дофинансиране</t>
  </si>
  <si>
    <t>Компютър МДТ</t>
  </si>
  <si>
    <t>Компютър кметство Цар Асен</t>
  </si>
  <si>
    <t>Компютърна конфигурация Община Пазарджик</t>
  </si>
  <si>
    <t>Компютърна система Община Пазарджик, трафик на хора</t>
  </si>
  <si>
    <t>Компютри 2бр. За МКБППМН</t>
  </si>
  <si>
    <t>Ремонт ограда - северна, ОУ Л.Каравелов</t>
  </si>
  <si>
    <t>Ремонт сграда А, ДГ Калина Малина</t>
  </si>
  <si>
    <t>Тъч дисплей, ОУ Сарая</t>
  </si>
  <si>
    <t>Лаптоп, НУ В.ДРУМЕВ</t>
  </si>
  <si>
    <t>Компютър ДГ Здравец, Пазарджик</t>
  </si>
  <si>
    <t>Климатик, ДГ Дъга 2бр.</t>
  </si>
  <si>
    <t>Пожароизвестителна техника, ОУ с. Мало Конаре</t>
  </si>
  <si>
    <t>Футболно игрище, ОУ с. Паталеница</t>
  </si>
  <si>
    <t>Баскетболно игрище, ОУ с. Паталеница</t>
  </si>
  <si>
    <t>Климатик - 2бр., ОУ с. Сарая</t>
  </si>
  <si>
    <t>Климатик, СУ Брегов</t>
  </si>
  <si>
    <t>Система за видео наблюдение, ДГ Калина Малина за ИДГ Юнаците</t>
  </si>
  <si>
    <t>Климатик ОУ с.Говедаре</t>
  </si>
  <si>
    <t>Климатик ОУ с.Звъничево</t>
  </si>
  <si>
    <t>Климатик ОУ с.Синитево</t>
  </si>
  <si>
    <t>Професионална работна маса 2бр. ДГ Валентина Терешкова</t>
  </si>
  <si>
    <t>Барбекю, ОУ с. Паталеница</t>
  </si>
  <si>
    <t>Ограда с врата, ОУ с. Паталеница</t>
  </si>
  <si>
    <t>Класна стая на открито, ОУ Юнаците</t>
  </si>
  <si>
    <t>Електронен дневник ПГСС Царица Йоанна</t>
  </si>
  <si>
    <t>Компютър ДСХ, Дом за стари хора</t>
  </si>
  <si>
    <t>Преносим компютър - лаптоп, Дирекция социални дейности</t>
  </si>
  <si>
    <t>Климатик, Дирекция социални дейности Клубове на пенсионера 2бр.</t>
  </si>
  <si>
    <t>Ремонт ВиК системи и улична мрежа - ул. Ст. Караджа, Пазарджик</t>
  </si>
  <si>
    <t>Ремонт ВиК системи и улична мрежа - ул."К.Честименски", Пазарджик</t>
  </si>
  <si>
    <t>Ремонт ВиК системи и улична мрежа - "Цар Калоян", Пазарджик</t>
  </si>
  <si>
    <t>ТП Паркоустройство на част от остров Свобода, Община Пазарджик</t>
  </si>
  <si>
    <t>Ремонт на ул. "Цар Калоян", Пазарджик</t>
  </si>
  <si>
    <t>Компютри, БМ СПЖФНСИ 4бр.</t>
  </si>
  <si>
    <t>Моторен храсторез, Парк Стадиона, СПЖФНСИ</t>
  </si>
  <si>
    <t>Мотоерн храсторез, парк Балона, СПЖФНСИ</t>
  </si>
  <si>
    <t>Моторна косачка, парк Балона,СПЖФНСИ</t>
  </si>
  <si>
    <t>Моторен трион, БМ СУОПКД</t>
  </si>
  <si>
    <t>Напоителна система, БМ СПЖФНСИ  Парк  Балона</t>
  </si>
  <si>
    <t>Центробежна помпа, БМ СПЖФНСИ</t>
  </si>
  <si>
    <t>Рекултивация и закриване на старото депо, Пазарджик</t>
  </si>
  <si>
    <t>Асфалтиране на ул. 28-ма, км. Добровница</t>
  </si>
  <si>
    <t>Входна арка, с. Паталеница</t>
  </si>
  <si>
    <t>Детска площадка кв. Младост, БМ СПЖФНСИ - Пазарджик</t>
  </si>
  <si>
    <t>Изграждане на детско съоръжение, БМ СПЖФНСИ Парк Стадиона</t>
  </si>
  <si>
    <t>Изграждане на детско съоръжение, БМ СПЖФНСИ  кв. Младост</t>
  </si>
  <si>
    <t>Регионално депо за неопасни отпадъци кл.1, Пазарджик</t>
  </si>
  <si>
    <t>Детско съоръжение за инвалиди, БМ СПЖФНСИ  Парк Стадиона</t>
  </si>
  <si>
    <t>Благоустрояване на ул. "Шеста", Км.Добровница</t>
  </si>
  <si>
    <t>Основен ремонт покрив читалище, км. Сарая</t>
  </si>
  <si>
    <t>ВИК инсталация к-с Балона, пл. к-с Балона, СПЖФНСИ</t>
  </si>
  <si>
    <t>Ремонт спортна зала В. Левски, с. зала В. Левски</t>
  </si>
  <si>
    <t>Обследване за ЕЕ и ТП зала Хебър, СП зала Хебър</t>
  </si>
  <si>
    <t>Ремонт на плувен комплекс Балона II Етап, Пзарджик, СПЖФНСИ</t>
  </si>
  <si>
    <t>Компютърно записващо устройство за камери, пл. к-с Балона</t>
  </si>
  <si>
    <t>Компютърна система за управление на аспирация в ОПК, БМ СПЖФНСИ ОПК</t>
  </si>
  <si>
    <t>Принтер, Регионална библиотека</t>
  </si>
  <si>
    <t>Църковен храм, с.Сарая</t>
  </si>
  <si>
    <t>Котел 650 KW чугун, Спортна зала В. Левски</t>
  </si>
  <si>
    <t>Циркулационна термо помпа, Спортна зала В. Левски</t>
  </si>
  <si>
    <t>Мобилни баскетболни кошове, БМ СПЖФНСИ - Спортна за зала Зона на здравето</t>
  </si>
  <si>
    <t>Система за видеонаблюдение РИМ, РИМ</t>
  </si>
  <si>
    <t>Помпа за поливане, БМ СПЖФНСИ  Зона на здравето</t>
  </si>
  <si>
    <t>Трибуни сектор А - ст. Бенковски, Стадион Г. Бенковски</t>
  </si>
  <si>
    <t>Стартови блокчета  СК Балона, БМ СПЖФНСИ СК Балона</t>
  </si>
  <si>
    <t>Плувни коридори СК балона, БМ СПЖФНСИ СК Балона</t>
  </si>
  <si>
    <t>Робот за почистване на басейн, БМ СПЖФНСИ СК Балона</t>
  </si>
  <si>
    <t>Витрини за експозиции в РИМ</t>
  </si>
  <si>
    <t>Спортна площадка кв. 351, км. Мало Конаре</t>
  </si>
  <si>
    <t>Детски съоръжения, Община Пазарджик /ОА/</t>
  </si>
  <si>
    <t>Система за осветление на стадион Г.Бенковски - Пазарджик</t>
  </si>
  <si>
    <t>Клетка в зоопарк, БМ СПЖФНСИ</t>
  </si>
  <si>
    <t>Навес към пристройка църква, км.Ивайло</t>
  </si>
  <si>
    <t>Навес поликарбонат, Км.Мало Конаре -Читалище</t>
  </si>
  <si>
    <t>Софтуер - РБ Н.Фурнаджиев</t>
  </si>
  <si>
    <t>53-01</t>
  </si>
  <si>
    <t>55-03</t>
  </si>
  <si>
    <t>Ремарке Handi, БМ Паркинги и охрана</t>
  </si>
  <si>
    <t>Модулна тоалетна, БМ СУОПКД - Градски пазар</t>
  </si>
  <si>
    <t>Обществена сграда, намираща се на ул. Неофит Бозвели, 29 - гр. Пазарджик по ПМС 2020г</t>
  </si>
  <si>
    <t>Конфигуриране и инсталация на защитна стена</t>
  </si>
  <si>
    <t>Ремонт ограда на ОУ "проф.Ив. Батаклиев" Пазарджик ПО от п-ф 31-13</t>
  </si>
  <si>
    <t>Изграждане на санитарни възли и котелно I етап, ОУ Юнаците ПО п-ф 61-01</t>
  </si>
  <si>
    <t>Втори етап на реконструкция и основен ремонт на корпус 1 и 2, пристройка на санитарни възли, ОУ Юнаците ПО ПМС 2020</t>
  </si>
  <si>
    <t>Ремонт сграда ОУ Хр. Смирненски гр. Пазарджик от п-ф 61-01</t>
  </si>
  <si>
    <t>Компютърна конфигурация, ПМГ К.Величков 14броя</t>
  </si>
  <si>
    <t>Преносим компютър ДГ с. Ивайло</t>
  </si>
  <si>
    <t>Интерактивни дъски 10 бр. ДГ Калина Малина</t>
  </si>
  <si>
    <t>Интерактивен дисплей ДГ Калина Малина</t>
  </si>
  <si>
    <t>Лаптоп 5 бг. ДГ Калина Малина</t>
  </si>
  <si>
    <t>Лаптоп НУ Никола Фурнаджиев</t>
  </si>
  <si>
    <t>Лаптоп ОУ Любен Каравелов</t>
  </si>
  <si>
    <t>Проектор 4бр. СУ Брегов</t>
  </si>
  <si>
    <t>Изграждане физкултурен салон, ОУ Проф. Батаклиев ПО от п-ф 61-01</t>
  </si>
  <si>
    <t>Проект за изграждане ДГ с. Главиница</t>
  </si>
  <si>
    <t>Климатик 2 бр. ДГ с. Мало Конаре</t>
  </si>
  <si>
    <t>Комбинирано детско съуръжение ДГ Върбица</t>
  </si>
  <si>
    <t>Система за видео наблюдение ДГ В. Терешкова за с. Братаница</t>
  </si>
  <si>
    <t>Инв. Климатик 3 бр ДГ В. Терешкова</t>
  </si>
  <si>
    <t>Разширение на видео система ОУ с. Алеко</t>
  </si>
  <si>
    <t>Доизграждане Wi Fi мрежа ОУ с. Мало Конаре ФО-66</t>
  </si>
  <si>
    <t>Доизграждане Wi Fi мрежа ОУ с. Огняново по ФО-66</t>
  </si>
  <si>
    <t>Система за видео наблюдение ЕГ Б. Брехт</t>
  </si>
  <si>
    <t>Озвучителна техника ОУ с. Паталеница по ФО-70</t>
  </si>
  <si>
    <t>Система за видео наблюдение ОУ Л. Каравелов</t>
  </si>
  <si>
    <t>Колона за волейбол ОУ Л. Каравелов</t>
  </si>
  <si>
    <t>Музикален звънец СУ Д. Гачев</t>
  </si>
  <si>
    <t>Система за видео наблюдение СУ Д. Гачев</t>
  </si>
  <si>
    <t>Диспей ПГСС Царица Йоана</t>
  </si>
  <si>
    <t>Компютър ПГСС Царица Йоана</t>
  </si>
  <si>
    <t>Лозарски трактор ПГСС Царица Йоана</t>
  </si>
  <si>
    <t>Хладилник 2 бр, ДГ Валентина Терешкова</t>
  </si>
  <si>
    <t>Пекарна електрическа ДГ Пролет</t>
  </si>
  <si>
    <t>Спирален миксер - тестомесачка ДГ Пролет</t>
  </si>
  <si>
    <t>Зеленчуко-резачка ДГ Ю. Гагарин</t>
  </si>
  <si>
    <t>Бойлер ДГ Снежанка</t>
  </si>
  <si>
    <t>Резачка за зеленчуци ДГ Снежанка</t>
  </si>
  <si>
    <t>Електрическа пекарна ДГ Ивайло</t>
  </si>
  <si>
    <t>Озвучителна апаратура ОУ с. Звъничево по ФО-70</t>
  </si>
  <si>
    <t>Озвучителна уредба НУ с. Черногорово по ФО-70</t>
  </si>
  <si>
    <t>Синтезатор СУ Г. Бенковски</t>
  </si>
  <si>
    <t>Цифров тринуколярен микроскоп ПМГ ФО-77</t>
  </si>
  <si>
    <t>Продълбочител ПГСС Царица Йоана</t>
  </si>
  <si>
    <t>Класна стая на открито, ОУ САРАЯ п-ф 64-01</t>
  </si>
  <si>
    <t>Светещо лед знаме ОУ с. Сарая</t>
  </si>
  <si>
    <t>Интерактивен дисплей ПМГ Паз-к по ФО-77</t>
  </si>
  <si>
    <t>OPS компютърен модул ПМГ Паз-к по ФО-77</t>
  </si>
  <si>
    <t>Стереоскопичен лаптоп ПМГ по ФО-77</t>
  </si>
  <si>
    <t>Камера  ПМГ Пазк по ФО-77</t>
  </si>
  <si>
    <t>Лаптоп 2бр. ДГ Дъга д.338</t>
  </si>
  <si>
    <t>Компютър за асистентска подкрепа</t>
  </si>
  <si>
    <t>Климатик 2бр, Дом за стари хора</t>
  </si>
  <si>
    <t>Пристройка към клуб на пенсионера с. Синитево</t>
  </si>
  <si>
    <t>Парен котел самопочистващ се модул  ЦНСТ</t>
  </si>
  <si>
    <t>Ремонт  ул."Ив.Чунчев" о.т. 332-336, Пазарджик ПО 3113</t>
  </si>
  <si>
    <t>Ремонт на ул.Стефан Караджа, Община Пазарджик 83-12 /2094429лв заем + 67420лв собствени/</t>
  </si>
  <si>
    <t>Ремонт на улица "Кочо Честименски" заем</t>
  </si>
  <si>
    <t>Моторна косачка 2бр, БМ СУОПКД</t>
  </si>
  <si>
    <t>Моторна коса 3 бр, БМ СУОПКД</t>
  </si>
  <si>
    <t>Помпа за поливане, о-в Свобода 2бр. БМ СПЖФНСИ</t>
  </si>
  <si>
    <t>Сондажна помпа парк Стадиона БМ СПЖФНСИ</t>
  </si>
  <si>
    <t>Изграждане детски площадки, с. Црънча ПО от дарения</t>
  </si>
  <si>
    <t>Изграждане на парк за активна почивка, с. Црънча, СПЖФНИ ПО от дарения</t>
  </si>
  <si>
    <t>Разширение ПСОВ Паз-к - азот и фосфор, Пазарджик от п-ф 64 2431694лв и собствени 2216лв</t>
  </si>
  <si>
    <t>Поливна и отточна система в Парк, в кв. УПИ 2-А БМ СУОПКД</t>
  </si>
  <si>
    <t>Спортна площадка в парк, кметство Черногорово от п-ф 64-01</t>
  </si>
  <si>
    <t>Канализация по ул 1-ва и 6-та с. Величково</t>
  </si>
  <si>
    <t>Изгр. Ул. водопровод и кан. - приют за лица, гр. Пазарджик</t>
  </si>
  <si>
    <t>Прътова косачка парк Стадион БМ СПЖФНСИ</t>
  </si>
  <si>
    <t>Вертикална планировка парк с. Звъничево</t>
  </si>
  <si>
    <t>Беседка ул. Стефан Караджа гр. Пазарджик БМ СПЖФНСИ</t>
  </si>
  <si>
    <t>54-00</t>
  </si>
  <si>
    <t>Покупка на имот ул. Заводска гр. Пазарджик</t>
  </si>
  <si>
    <t>Основен  ремонт на съществуваща спортна зала, Зона на Здравето ПО по ПМС 2020</t>
  </si>
  <si>
    <t>Проект за верт. Пл.,осветление и пол. С-ма Градините на Света източна част на о-в Свобода, гр. Пазарджик</t>
  </si>
  <si>
    <t>Основен ремот спортна зала В. Левски БМ СПЖФНСИ</t>
  </si>
  <si>
    <t>Компютърна конфиг. С ЛЕД екран - стена, с.з В. Леквси. БМ СПОЖФНСИ</t>
  </si>
  <si>
    <t>Помпа WILO, Общински плувен к-с БМ СПЖФНСИ</t>
  </si>
  <si>
    <t>Входна система за контрол на достъпа и на изнасянето на литература - две страни, един коридор, РБ п-ф 61</t>
  </si>
  <si>
    <t>Работна станция за обслужване на читателите - РБ Н.Фурнаджиев п-ф 61</t>
  </si>
  <si>
    <t>Климатик с.к. Балона БМ СПЖФНСИ</t>
  </si>
  <si>
    <t>Климатици 2бр. Спортна зала Иван Симеонов БМ СПЖФНСИ</t>
  </si>
  <si>
    <t>Климатици 2бр. Спортна зала Васил Левски</t>
  </si>
  <si>
    <t>Ел. табло за баскетбол сп.з. Васил Левски</t>
  </si>
  <si>
    <t>Вентилатор ОПК, БМ СПЖФНСИ</t>
  </si>
  <si>
    <t>Рутер сз Васил Левски</t>
  </si>
  <si>
    <t>Маса за тенис на отркито ЕГ Б.Брехт Пазарджик</t>
  </si>
  <si>
    <t>Спортна площадка с. Мало Конаре</t>
  </si>
  <si>
    <t>Спортно игрище, с. Црънча ПО от дарение</t>
  </si>
  <si>
    <t>Фасаден часовник ПК Балона БМ СПЖФНСИ</t>
  </si>
  <si>
    <t>LED екран СЗ В. Левски Пазарджик</t>
  </si>
  <si>
    <t>Изграждане на  футболни игрища на стадион Г.Бенковски - естеств. трева, Пазарджик</t>
  </si>
  <si>
    <t>Модул библиотеки, РИМ</t>
  </si>
  <si>
    <t>Отчужден имот за гробищен парк, гр. Пазарджик</t>
  </si>
  <si>
    <t>Изграждане паметник на Св.Св. Константин и Елена, Община Пазарджик от дарение - 25000лв.</t>
  </si>
</sst>
</file>

<file path=xl/styles.xml><?xml version="1.0" encoding="utf-8"?>
<styleSheet xmlns="http://schemas.openxmlformats.org/spreadsheetml/2006/main">
  <numFmts count="1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##\ ###\ ##0"/>
  </numFmts>
  <fonts count="4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0"/>
    </font>
    <font>
      <sz val="9"/>
      <name val="Arial"/>
      <family val="2"/>
    </font>
    <font>
      <sz val="9"/>
      <color indexed="8"/>
      <name val="Calibri"/>
      <family val="2"/>
    </font>
    <font>
      <b/>
      <sz val="9"/>
      <color indexed="10"/>
      <name val="Arial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29" borderId="6" applyNumberFormat="0" applyAlignment="0" applyProtection="0"/>
    <xf numFmtId="0" fontId="36" fillId="29" borderId="2" applyNumberFormat="0" applyAlignment="0" applyProtection="0"/>
    <xf numFmtId="0" fontId="37" fillId="30" borderId="7" applyNumberFormat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2" fillId="0" borderId="0" applyNumberFormat="0" applyFill="0" applyBorder="0" applyAlignment="0" applyProtection="0"/>
  </cellStyleXfs>
  <cellXfs count="195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4" fillId="33" borderId="10" xfId="0" applyNumberFormat="1" applyFont="1" applyFill="1" applyBorder="1" applyAlignment="1">
      <alignment wrapText="1"/>
    </xf>
    <xf numFmtId="3" fontId="5" fillId="0" borderId="10" xfId="0" applyNumberFormat="1" applyFont="1" applyFill="1" applyBorder="1" applyAlignment="1">
      <alignment/>
    </xf>
    <xf numFmtId="3" fontId="4" fillId="33" borderId="11" xfId="0" applyNumberFormat="1" applyFont="1" applyFill="1" applyBorder="1" applyAlignment="1">
      <alignment vertical="center" wrapText="1"/>
    </xf>
    <xf numFmtId="3" fontId="5" fillId="0" borderId="12" xfId="0" applyNumberFormat="1" applyFont="1" applyFill="1" applyBorder="1" applyAlignment="1">
      <alignment/>
    </xf>
    <xf numFmtId="3" fontId="5" fillId="0" borderId="13" xfId="0" applyNumberFormat="1" applyFont="1" applyFill="1" applyBorder="1" applyAlignment="1">
      <alignment/>
    </xf>
    <xf numFmtId="3" fontId="5" fillId="0" borderId="11" xfId="0" applyNumberFormat="1" applyFont="1" applyFill="1" applyBorder="1" applyAlignment="1">
      <alignment/>
    </xf>
    <xf numFmtId="3" fontId="4" fillId="33" borderId="14" xfId="0" applyNumberFormat="1" applyFont="1" applyFill="1" applyBorder="1" applyAlignment="1">
      <alignment vertical="center" wrapText="1"/>
    </xf>
    <xf numFmtId="3" fontId="4" fillId="33" borderId="15" xfId="0" applyNumberFormat="1" applyFont="1" applyFill="1" applyBorder="1" applyAlignment="1">
      <alignment vertical="center" wrapText="1"/>
    </xf>
    <xf numFmtId="3" fontId="5" fillId="0" borderId="16" xfId="0" applyNumberFormat="1" applyFont="1" applyFill="1" applyBorder="1" applyAlignment="1">
      <alignment/>
    </xf>
    <xf numFmtId="3" fontId="5" fillId="0" borderId="15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 wrapText="1"/>
    </xf>
    <xf numFmtId="3" fontId="4" fillId="33" borderId="17" xfId="0" applyNumberFormat="1" applyFont="1" applyFill="1" applyBorder="1" applyAlignment="1">
      <alignment wrapText="1"/>
    </xf>
    <xf numFmtId="3" fontId="4" fillId="33" borderId="13" xfId="0" applyNumberFormat="1" applyFont="1" applyFill="1" applyBorder="1" applyAlignment="1">
      <alignment vertical="center" wrapText="1"/>
    </xf>
    <xf numFmtId="3" fontId="5" fillId="0" borderId="18" xfId="0" applyNumberFormat="1" applyFont="1" applyFill="1" applyBorder="1" applyAlignment="1">
      <alignment/>
    </xf>
    <xf numFmtId="3" fontId="1" fillId="0" borderId="0" xfId="0" applyNumberFormat="1" applyFont="1" applyAlignment="1">
      <alignment horizontal="center" vertical="center"/>
    </xf>
    <xf numFmtId="3" fontId="0" fillId="0" borderId="0" xfId="0" applyNumberFormat="1" applyBorder="1" applyAlignment="1">
      <alignment/>
    </xf>
    <xf numFmtId="3" fontId="1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3" fontId="4" fillId="0" borderId="19" xfId="0" applyNumberFormat="1" applyFont="1" applyBorder="1" applyAlignment="1">
      <alignment horizontal="center"/>
    </xf>
    <xf numFmtId="3" fontId="4" fillId="0" borderId="20" xfId="0" applyNumberFormat="1" applyFont="1" applyBorder="1" applyAlignment="1">
      <alignment horizontal="center"/>
    </xf>
    <xf numFmtId="3" fontId="0" fillId="0" borderId="20" xfId="0" applyNumberFormat="1" applyFont="1" applyBorder="1" applyAlignment="1">
      <alignment horizontal="center"/>
    </xf>
    <xf numFmtId="3" fontId="1" fillId="0" borderId="20" xfId="0" applyNumberFormat="1" applyFont="1" applyBorder="1" applyAlignment="1">
      <alignment horizontal="center"/>
    </xf>
    <xf numFmtId="3" fontId="4" fillId="0" borderId="17" xfId="0" applyNumberFormat="1" applyFont="1" applyBorder="1" applyAlignment="1">
      <alignment horizontal="center" vertical="center" wrapText="1"/>
    </xf>
    <xf numFmtId="3" fontId="4" fillId="33" borderId="21" xfId="0" applyNumberFormat="1" applyFont="1" applyFill="1" applyBorder="1" applyAlignment="1">
      <alignment horizontal="center" vertical="center"/>
    </xf>
    <xf numFmtId="3" fontId="4" fillId="0" borderId="22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3" fontId="4" fillId="0" borderId="21" xfId="0" applyNumberFormat="1" applyFont="1" applyFill="1" applyBorder="1" applyAlignment="1">
      <alignment horizontal="center" vertical="center"/>
    </xf>
    <xf numFmtId="3" fontId="4" fillId="33" borderId="22" xfId="0" applyNumberFormat="1" applyFont="1" applyFill="1" applyBorder="1" applyAlignment="1">
      <alignment horizontal="center" vertical="center"/>
    </xf>
    <xf numFmtId="3" fontId="4" fillId="33" borderId="23" xfId="0" applyNumberFormat="1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center" vertical="center" wrapText="1"/>
    </xf>
    <xf numFmtId="49" fontId="4" fillId="33" borderId="13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/>
    </xf>
    <xf numFmtId="49" fontId="4" fillId="33" borderId="24" xfId="0" applyNumberFormat="1" applyFont="1" applyFill="1" applyBorder="1" applyAlignment="1">
      <alignment horizontal="center" vertical="center" wrapText="1"/>
    </xf>
    <xf numFmtId="3" fontId="4" fillId="0" borderId="25" xfId="0" applyNumberFormat="1" applyFont="1" applyBorder="1" applyAlignment="1">
      <alignment horizontal="center" vertical="center" wrapText="1"/>
    </xf>
    <xf numFmtId="3" fontId="4" fillId="0" borderId="26" xfId="0" applyNumberFormat="1" applyFont="1" applyBorder="1" applyAlignment="1">
      <alignment horizontal="center" vertical="center" wrapText="1"/>
    </xf>
    <xf numFmtId="3" fontId="4" fillId="33" borderId="22" xfId="0" applyNumberFormat="1" applyFont="1" applyFill="1" applyBorder="1" applyAlignment="1">
      <alignment vertical="center" wrapText="1"/>
    </xf>
    <xf numFmtId="3" fontId="4" fillId="33" borderId="10" xfId="0" applyNumberFormat="1" applyFont="1" applyFill="1" applyBorder="1" applyAlignment="1">
      <alignment vertical="center" wrapText="1"/>
    </xf>
    <xf numFmtId="3" fontId="4" fillId="0" borderId="13" xfId="0" applyNumberFormat="1" applyFont="1" applyBorder="1" applyAlignment="1">
      <alignment horizontal="left" vertical="center"/>
    </xf>
    <xf numFmtId="3" fontId="4" fillId="33" borderId="27" xfId="0" applyNumberFormat="1" applyFont="1" applyFill="1" applyBorder="1" applyAlignment="1">
      <alignment vertical="center" wrapText="1"/>
    </xf>
    <xf numFmtId="3" fontId="5" fillId="0" borderId="28" xfId="0" applyNumberFormat="1" applyFont="1" applyFill="1" applyBorder="1" applyAlignment="1">
      <alignment/>
    </xf>
    <xf numFmtId="3" fontId="5" fillId="0" borderId="27" xfId="0" applyNumberFormat="1" applyFont="1" applyFill="1" applyBorder="1" applyAlignment="1">
      <alignment/>
    </xf>
    <xf numFmtId="3" fontId="4" fillId="33" borderId="29" xfId="0" applyNumberFormat="1" applyFont="1" applyFill="1" applyBorder="1" applyAlignment="1">
      <alignment vertical="center" wrapText="1"/>
    </xf>
    <xf numFmtId="3" fontId="4" fillId="33" borderId="30" xfId="0" applyNumberFormat="1" applyFont="1" applyFill="1" applyBorder="1" applyAlignment="1">
      <alignment vertical="center" wrapText="1"/>
    </xf>
    <xf numFmtId="3" fontId="4" fillId="33" borderId="23" xfId="0" applyNumberFormat="1" applyFont="1" applyFill="1" applyBorder="1" applyAlignment="1">
      <alignment vertical="center" wrapText="1"/>
    </xf>
    <xf numFmtId="3" fontId="5" fillId="0" borderId="31" xfId="0" applyNumberFormat="1" applyFont="1" applyFill="1" applyBorder="1" applyAlignment="1">
      <alignment/>
    </xf>
    <xf numFmtId="3" fontId="4" fillId="33" borderId="32" xfId="0" applyNumberFormat="1" applyFont="1" applyFill="1" applyBorder="1" applyAlignment="1">
      <alignment vertical="center" wrapText="1"/>
    </xf>
    <xf numFmtId="3" fontId="0" fillId="0" borderId="33" xfId="0" applyNumberFormat="1" applyFont="1" applyBorder="1" applyAlignment="1">
      <alignment/>
    </xf>
    <xf numFmtId="49" fontId="4" fillId="0" borderId="34" xfId="0" applyNumberFormat="1" applyFont="1" applyBorder="1" applyAlignment="1">
      <alignment horizontal="center" vertical="center" wrapText="1"/>
    </xf>
    <xf numFmtId="49" fontId="5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5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49" fontId="4" fillId="0" borderId="0" xfId="0" applyNumberFormat="1" applyFont="1" applyAlignment="1">
      <alignment/>
    </xf>
    <xf numFmtId="3" fontId="4" fillId="0" borderId="0" xfId="0" applyNumberFormat="1" applyFont="1" applyBorder="1" applyAlignment="1">
      <alignment horizontal="center" vertical="center" wrapText="1"/>
    </xf>
    <xf numFmtId="49" fontId="4" fillId="0" borderId="35" xfId="0" applyNumberFormat="1" applyFont="1" applyBorder="1" applyAlignment="1">
      <alignment horizontal="center" vertical="center" wrapText="1"/>
    </xf>
    <xf numFmtId="3" fontId="4" fillId="0" borderId="19" xfId="0" applyNumberFormat="1" applyFont="1" applyBorder="1" applyAlignment="1">
      <alignment horizontal="center" vertical="center" wrapText="1"/>
    </xf>
    <xf numFmtId="3" fontId="4" fillId="0" borderId="20" xfId="0" applyNumberFormat="1" applyFont="1" applyBorder="1" applyAlignment="1">
      <alignment horizontal="center" vertical="center" wrapText="1"/>
    </xf>
    <xf numFmtId="3" fontId="4" fillId="0" borderId="36" xfId="0" applyNumberFormat="1" applyFont="1" applyBorder="1" applyAlignment="1">
      <alignment/>
    </xf>
    <xf numFmtId="3" fontId="5" fillId="0" borderId="37" xfId="0" applyNumberFormat="1" applyFont="1" applyBorder="1" applyAlignment="1">
      <alignment/>
    </xf>
    <xf numFmtId="49" fontId="4" fillId="0" borderId="38" xfId="0" applyNumberFormat="1" applyFont="1" applyBorder="1" applyAlignment="1">
      <alignment horizontal="center" vertical="center" wrapText="1"/>
    </xf>
    <xf numFmtId="3" fontId="4" fillId="0" borderId="39" xfId="0" applyNumberFormat="1" applyFont="1" applyBorder="1" applyAlignment="1">
      <alignment horizontal="center" vertical="center" wrapText="1"/>
    </xf>
    <xf numFmtId="3" fontId="4" fillId="0" borderId="40" xfId="0" applyNumberFormat="1" applyFont="1" applyBorder="1" applyAlignment="1">
      <alignment horizontal="center" vertical="center" wrapText="1"/>
    </xf>
    <xf numFmtId="49" fontId="4" fillId="0" borderId="41" xfId="0" applyNumberFormat="1" applyFont="1" applyBorder="1" applyAlignment="1">
      <alignment horizontal="center" vertical="center" wrapText="1"/>
    </xf>
    <xf numFmtId="3" fontId="4" fillId="0" borderId="42" xfId="0" applyNumberFormat="1" applyFont="1" applyBorder="1" applyAlignment="1">
      <alignment horizontal="center" vertical="center" wrapText="1"/>
    </xf>
    <xf numFmtId="3" fontId="4" fillId="0" borderId="25" xfId="0" applyNumberFormat="1" applyFont="1" applyBorder="1" applyAlignment="1">
      <alignment horizontal="center" vertical="center" wrapText="1"/>
    </xf>
    <xf numFmtId="3" fontId="4" fillId="0" borderId="43" xfId="0" applyNumberFormat="1" applyFont="1" applyBorder="1" applyAlignment="1">
      <alignment horizontal="center" vertical="center" wrapText="1"/>
    </xf>
    <xf numFmtId="3" fontId="4" fillId="33" borderId="16" xfId="0" applyNumberFormat="1" applyFont="1" applyFill="1" applyBorder="1" applyAlignment="1">
      <alignment wrapText="1"/>
    </xf>
    <xf numFmtId="3" fontId="4" fillId="33" borderId="28" xfId="0" applyNumberFormat="1" applyFont="1" applyFill="1" applyBorder="1" applyAlignment="1">
      <alignment wrapText="1"/>
    </xf>
    <xf numFmtId="3" fontId="4" fillId="33" borderId="10" xfId="0" applyNumberFormat="1" applyFont="1" applyFill="1" applyBorder="1" applyAlignment="1">
      <alignment wrapText="1"/>
    </xf>
    <xf numFmtId="3" fontId="4" fillId="33" borderId="22" xfId="0" applyNumberFormat="1" applyFont="1" applyFill="1" applyBorder="1" applyAlignment="1">
      <alignment wrapText="1"/>
    </xf>
    <xf numFmtId="3" fontId="4" fillId="33" borderId="12" xfId="0" applyNumberFormat="1" applyFont="1" applyFill="1" applyBorder="1" applyAlignment="1">
      <alignment wrapText="1"/>
    </xf>
    <xf numFmtId="3" fontId="6" fillId="0" borderId="28" xfId="0" applyNumberFormat="1" applyFont="1" applyBorder="1" applyAlignment="1">
      <alignment/>
    </xf>
    <xf numFmtId="3" fontId="4" fillId="0" borderId="28" xfId="0" applyNumberFormat="1" applyFont="1" applyFill="1" applyBorder="1" applyAlignment="1">
      <alignment wrapText="1"/>
    </xf>
    <xf numFmtId="3" fontId="4" fillId="0" borderId="10" xfId="0" applyNumberFormat="1" applyFont="1" applyFill="1" applyBorder="1" applyAlignment="1">
      <alignment wrapText="1"/>
    </xf>
    <xf numFmtId="3" fontId="4" fillId="0" borderId="13" xfId="0" applyNumberFormat="1" applyFont="1" applyFill="1" applyBorder="1" applyAlignment="1">
      <alignment wrapText="1"/>
    </xf>
    <xf numFmtId="3" fontId="4" fillId="33" borderId="17" xfId="0" applyNumberFormat="1" applyFont="1" applyFill="1" applyBorder="1" applyAlignment="1">
      <alignment wrapText="1"/>
    </xf>
    <xf numFmtId="3" fontId="4" fillId="33" borderId="44" xfId="0" applyNumberFormat="1" applyFont="1" applyFill="1" applyBorder="1" applyAlignment="1">
      <alignment wrapText="1"/>
    </xf>
    <xf numFmtId="3" fontId="4" fillId="33" borderId="41" xfId="0" applyNumberFormat="1" applyFont="1" applyFill="1" applyBorder="1" applyAlignment="1">
      <alignment wrapText="1"/>
    </xf>
    <xf numFmtId="3" fontId="7" fillId="0" borderId="0" xfId="0" applyNumberFormat="1" applyFont="1" applyAlignment="1">
      <alignment/>
    </xf>
    <xf numFmtId="3" fontId="1" fillId="33" borderId="11" xfId="0" applyNumberFormat="1" applyFont="1" applyFill="1" applyBorder="1" applyAlignment="1">
      <alignment vertical="center" wrapText="1"/>
    </xf>
    <xf numFmtId="0" fontId="0" fillId="0" borderId="36" xfId="0" applyFont="1" applyFill="1" applyBorder="1" applyAlignment="1">
      <alignment wrapText="1"/>
    </xf>
    <xf numFmtId="3" fontId="0" fillId="0" borderId="10" xfId="0" applyNumberFormat="1" applyFont="1" applyBorder="1" applyAlignment="1">
      <alignment wrapText="1"/>
    </xf>
    <xf numFmtId="3" fontId="1" fillId="33" borderId="13" xfId="0" applyNumberFormat="1" applyFont="1" applyFill="1" applyBorder="1" applyAlignment="1">
      <alignment vertical="center" wrapText="1"/>
    </xf>
    <xf numFmtId="0" fontId="0" fillId="0" borderId="10" xfId="0" applyFont="1" applyFill="1" applyBorder="1" applyAlignment="1">
      <alignment wrapText="1"/>
    </xf>
    <xf numFmtId="0" fontId="8" fillId="0" borderId="36" xfId="0" applyFont="1" applyFill="1" applyBorder="1" applyAlignment="1">
      <alignment wrapText="1"/>
    </xf>
    <xf numFmtId="0" fontId="0" fillId="0" borderId="36" xfId="0" applyFont="1" applyBorder="1" applyAlignment="1">
      <alignment wrapText="1"/>
    </xf>
    <xf numFmtId="3" fontId="1" fillId="33" borderId="24" xfId="0" applyNumberFormat="1" applyFont="1" applyFill="1" applyBorder="1" applyAlignment="1">
      <alignment vertical="center" wrapText="1"/>
    </xf>
    <xf numFmtId="0" fontId="26" fillId="0" borderId="0" xfId="0" applyFont="1" applyBorder="1" applyAlignment="1">
      <alignment wrapText="1"/>
    </xf>
    <xf numFmtId="0" fontId="0" fillId="0" borderId="27" xfId="0" applyFont="1" applyFill="1" applyBorder="1" applyAlignment="1">
      <alignment wrapText="1"/>
    </xf>
    <xf numFmtId="3" fontId="5" fillId="0" borderId="45" xfId="0" applyNumberFormat="1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3" fontId="4" fillId="33" borderId="36" xfId="0" applyNumberFormat="1" applyFont="1" applyFill="1" applyBorder="1" applyAlignment="1">
      <alignment wrapText="1"/>
    </xf>
    <xf numFmtId="3" fontId="4" fillId="0" borderId="33" xfId="0" applyNumberFormat="1" applyFont="1" applyFill="1" applyBorder="1" applyAlignment="1">
      <alignment horizontal="center" vertical="center"/>
    </xf>
    <xf numFmtId="49" fontId="4" fillId="0" borderId="34" xfId="0" applyNumberFormat="1" applyFont="1" applyFill="1" applyBorder="1" applyAlignment="1">
      <alignment horizontal="center" vertical="center" wrapText="1"/>
    </xf>
    <xf numFmtId="3" fontId="4" fillId="33" borderId="33" xfId="0" applyNumberFormat="1" applyFont="1" applyFill="1" applyBorder="1" applyAlignment="1">
      <alignment vertical="center" wrapText="1"/>
    </xf>
    <xf numFmtId="3" fontId="4" fillId="33" borderId="20" xfId="0" applyNumberFormat="1" applyFont="1" applyFill="1" applyBorder="1" applyAlignment="1">
      <alignment wrapText="1"/>
    </xf>
    <xf numFmtId="3" fontId="4" fillId="0" borderId="46" xfId="0" applyNumberFormat="1" applyFont="1" applyFill="1" applyBorder="1" applyAlignment="1">
      <alignment wrapText="1"/>
    </xf>
    <xf numFmtId="3" fontId="4" fillId="0" borderId="0" xfId="0" applyNumberFormat="1" applyFont="1" applyFill="1" applyBorder="1" applyAlignment="1">
      <alignment wrapText="1"/>
    </xf>
    <xf numFmtId="3" fontId="4" fillId="0" borderId="45" xfId="0" applyNumberFormat="1" applyFont="1" applyFill="1" applyBorder="1" applyAlignment="1">
      <alignment wrapText="1"/>
    </xf>
    <xf numFmtId="3" fontId="4" fillId="0" borderId="20" xfId="0" applyNumberFormat="1" applyFont="1" applyFill="1" applyBorder="1" applyAlignment="1">
      <alignment wrapText="1"/>
    </xf>
    <xf numFmtId="3" fontId="1" fillId="0" borderId="36" xfId="0" applyNumberFormat="1" applyFont="1" applyFill="1" applyBorder="1" applyAlignment="1">
      <alignment vertical="center" wrapText="1"/>
    </xf>
    <xf numFmtId="3" fontId="4" fillId="0" borderId="37" xfId="0" applyNumberFormat="1" applyFont="1" applyFill="1" applyBorder="1" applyAlignment="1">
      <alignment wrapText="1"/>
    </xf>
    <xf numFmtId="3" fontId="4" fillId="0" borderId="27" xfId="0" applyNumberFormat="1" applyFont="1" applyFill="1" applyBorder="1" applyAlignment="1">
      <alignment vertical="center" wrapText="1"/>
    </xf>
    <xf numFmtId="3" fontId="4" fillId="0" borderId="11" xfId="0" applyNumberFormat="1" applyFont="1" applyFill="1" applyBorder="1" applyAlignment="1">
      <alignment vertical="center" wrapText="1"/>
    </xf>
    <xf numFmtId="3" fontId="4" fillId="0" borderId="18" xfId="0" applyNumberFormat="1" applyFont="1" applyFill="1" applyBorder="1" applyAlignment="1">
      <alignment vertical="center" wrapText="1"/>
    </xf>
    <xf numFmtId="0" fontId="26" fillId="0" borderId="0" xfId="0" applyFont="1" applyFill="1" applyBorder="1" applyAlignment="1">
      <alignment wrapText="1"/>
    </xf>
    <xf numFmtId="0" fontId="0" fillId="0" borderId="36" xfId="0" applyFont="1" applyFill="1" applyBorder="1" applyAlignment="1">
      <alignment vertical="top" wrapText="1"/>
    </xf>
    <xf numFmtId="3" fontId="4" fillId="0" borderId="10" xfId="0" applyNumberFormat="1" applyFont="1" applyBorder="1" applyAlignment="1">
      <alignment horizontal="center" vertical="center" wrapText="1"/>
    </xf>
    <xf numFmtId="3" fontId="4" fillId="0" borderId="47" xfId="0" applyNumberFormat="1" applyFont="1" applyBorder="1" applyAlignment="1">
      <alignment horizontal="center" vertical="center" wrapText="1"/>
    </xf>
    <xf numFmtId="3" fontId="5" fillId="0" borderId="36" xfId="0" applyNumberFormat="1" applyFont="1" applyBorder="1" applyAlignment="1">
      <alignment/>
    </xf>
    <xf numFmtId="3" fontId="4" fillId="33" borderId="36" xfId="0" applyNumberFormat="1" applyFont="1" applyFill="1" applyBorder="1" applyAlignment="1">
      <alignment wrapText="1"/>
    </xf>
    <xf numFmtId="3" fontId="4" fillId="33" borderId="48" xfId="0" applyNumberFormat="1" applyFont="1" applyFill="1" applyBorder="1" applyAlignment="1">
      <alignment wrapText="1"/>
    </xf>
    <xf numFmtId="3" fontId="4" fillId="33" borderId="13" xfId="0" applyNumberFormat="1" applyFont="1" applyFill="1" applyBorder="1" applyAlignment="1">
      <alignment wrapText="1"/>
    </xf>
    <xf numFmtId="3" fontId="4" fillId="0" borderId="38" xfId="0" applyNumberFormat="1" applyFont="1" applyBorder="1" applyAlignment="1">
      <alignment horizontal="center" vertical="center" wrapText="1"/>
    </xf>
    <xf numFmtId="3" fontId="4" fillId="0" borderId="49" xfId="0" applyNumberFormat="1" applyFont="1" applyBorder="1" applyAlignment="1">
      <alignment horizontal="center" vertical="center" wrapText="1"/>
    </xf>
    <xf numFmtId="3" fontId="4" fillId="33" borderId="50" xfId="0" applyNumberFormat="1" applyFont="1" applyFill="1" applyBorder="1" applyAlignment="1">
      <alignment vertical="center" wrapText="1"/>
    </xf>
    <xf numFmtId="3" fontId="4" fillId="0" borderId="37" xfId="0" applyNumberFormat="1" applyFont="1" applyFill="1" applyBorder="1" applyAlignment="1">
      <alignment wrapText="1"/>
    </xf>
    <xf numFmtId="3" fontId="4" fillId="33" borderId="37" xfId="0" applyNumberFormat="1" applyFont="1" applyFill="1" applyBorder="1" applyAlignment="1">
      <alignment wrapText="1"/>
    </xf>
    <xf numFmtId="3" fontId="4" fillId="33" borderId="51" xfId="0" applyNumberFormat="1" applyFont="1" applyFill="1" applyBorder="1" applyAlignment="1">
      <alignment wrapText="1"/>
    </xf>
    <xf numFmtId="3" fontId="4" fillId="33" borderId="52" xfId="0" applyNumberFormat="1" applyFont="1" applyFill="1" applyBorder="1" applyAlignment="1">
      <alignment wrapText="1"/>
    </xf>
    <xf numFmtId="3" fontId="4" fillId="33" borderId="49" xfId="0" applyNumberFormat="1" applyFont="1" applyFill="1" applyBorder="1" applyAlignment="1">
      <alignment wrapText="1"/>
    </xf>
    <xf numFmtId="3" fontId="4" fillId="0" borderId="53" xfId="0" applyNumberFormat="1" applyFont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vertical="center" wrapText="1"/>
    </xf>
    <xf numFmtId="3" fontId="5" fillId="0" borderId="36" xfId="0" applyNumberFormat="1" applyFont="1" applyFill="1" applyBorder="1" applyAlignment="1">
      <alignment/>
    </xf>
    <xf numFmtId="3" fontId="4" fillId="0" borderId="36" xfId="0" applyNumberFormat="1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wrapText="1"/>
    </xf>
    <xf numFmtId="3" fontId="4" fillId="0" borderId="28" xfId="0" applyNumberFormat="1" applyFont="1" applyBorder="1" applyAlignment="1">
      <alignment horizontal="center" vertical="center" wrapText="1"/>
    </xf>
    <xf numFmtId="0" fontId="0" fillId="0" borderId="10" xfId="0" applyFill="1" applyBorder="1" applyAlignment="1">
      <alignment wrapText="1"/>
    </xf>
    <xf numFmtId="3" fontId="0" fillId="0" borderId="10" xfId="0" applyNumberFormat="1" applyFill="1" applyBorder="1" applyAlignment="1">
      <alignment/>
    </xf>
    <xf numFmtId="3" fontId="5" fillId="0" borderId="54" xfId="0" applyNumberFormat="1" applyFont="1" applyFill="1" applyBorder="1" applyAlignment="1">
      <alignment/>
    </xf>
    <xf numFmtId="3" fontId="4" fillId="33" borderId="31" xfId="0" applyNumberFormat="1" applyFont="1" applyFill="1" applyBorder="1" applyAlignment="1">
      <alignment wrapText="1"/>
    </xf>
    <xf numFmtId="3" fontId="5" fillId="0" borderId="29" xfId="0" applyNumberFormat="1" applyFont="1" applyFill="1" applyBorder="1" applyAlignment="1">
      <alignment/>
    </xf>
    <xf numFmtId="3" fontId="5" fillId="0" borderId="55" xfId="0" applyNumberFormat="1" applyFont="1" applyFill="1" applyBorder="1" applyAlignment="1">
      <alignment/>
    </xf>
    <xf numFmtId="3" fontId="4" fillId="0" borderId="56" xfId="0" applyNumberFormat="1" applyFont="1" applyBorder="1" applyAlignment="1">
      <alignment horizontal="center" vertical="center" wrapText="1"/>
    </xf>
    <xf numFmtId="3" fontId="4" fillId="33" borderId="28" xfId="0" applyNumberFormat="1" applyFont="1" applyFill="1" applyBorder="1" applyAlignment="1">
      <alignment vertical="center" wrapText="1"/>
    </xf>
    <xf numFmtId="3" fontId="4" fillId="0" borderId="28" xfId="0" applyNumberFormat="1" applyFont="1" applyFill="1" applyBorder="1" applyAlignment="1">
      <alignment vertical="center" wrapText="1"/>
    </xf>
    <xf numFmtId="3" fontId="5" fillId="0" borderId="52" xfId="0" applyNumberFormat="1" applyFont="1" applyFill="1" applyBorder="1" applyAlignment="1">
      <alignment/>
    </xf>
    <xf numFmtId="3" fontId="4" fillId="0" borderId="12" xfId="0" applyNumberFormat="1" applyFont="1" applyFill="1" applyBorder="1" applyAlignment="1">
      <alignment horizontal="center" vertical="center" wrapText="1"/>
    </xf>
    <xf numFmtId="3" fontId="4" fillId="12" borderId="12" xfId="0" applyNumberFormat="1" applyFont="1" applyFill="1" applyBorder="1" applyAlignment="1">
      <alignment vertical="center" wrapText="1"/>
    </xf>
    <xf numFmtId="3" fontId="4" fillId="12" borderId="12" xfId="0" applyNumberFormat="1" applyFont="1" applyFill="1" applyBorder="1" applyAlignment="1">
      <alignment/>
    </xf>
    <xf numFmtId="3" fontId="4" fillId="12" borderId="12" xfId="0" applyNumberFormat="1" applyFont="1" applyFill="1" applyBorder="1" applyAlignment="1">
      <alignment wrapText="1"/>
    </xf>
    <xf numFmtId="3" fontId="5" fillId="12" borderId="12" xfId="0" applyNumberFormat="1" applyFont="1" applyFill="1" applyBorder="1" applyAlignment="1">
      <alignment/>
    </xf>
    <xf numFmtId="3" fontId="5" fillId="12" borderId="52" xfId="0" applyNumberFormat="1" applyFont="1" applyFill="1" applyBorder="1" applyAlignment="1">
      <alignment/>
    </xf>
    <xf numFmtId="3" fontId="4" fillId="12" borderId="32" xfId="0" applyNumberFormat="1" applyFont="1" applyFill="1" applyBorder="1" applyAlignment="1">
      <alignment wrapText="1"/>
    </xf>
    <xf numFmtId="3" fontId="4" fillId="0" borderId="56" xfId="0" applyNumberFormat="1" applyFont="1" applyFill="1" applyBorder="1" applyAlignment="1">
      <alignment wrapText="1"/>
    </xf>
    <xf numFmtId="3" fontId="4" fillId="0" borderId="53" xfId="0" applyNumberFormat="1" applyFont="1" applyFill="1" applyBorder="1" applyAlignment="1">
      <alignment wrapText="1"/>
    </xf>
    <xf numFmtId="3" fontId="4" fillId="12" borderId="17" xfId="0" applyNumberFormat="1" applyFont="1" applyFill="1" applyBorder="1" applyAlignment="1">
      <alignment wrapText="1"/>
    </xf>
    <xf numFmtId="3" fontId="4" fillId="33" borderId="57" xfId="0" applyNumberFormat="1" applyFont="1" applyFill="1" applyBorder="1" applyAlignment="1">
      <alignment wrapText="1"/>
    </xf>
    <xf numFmtId="3" fontId="4" fillId="0" borderId="14" xfId="0" applyNumberFormat="1" applyFont="1" applyFill="1" applyBorder="1" applyAlignment="1">
      <alignment horizontal="center" vertical="center"/>
    </xf>
    <xf numFmtId="3" fontId="4" fillId="0" borderId="58" xfId="0" applyNumberFormat="1" applyFont="1" applyFill="1" applyBorder="1" applyAlignment="1">
      <alignment horizontal="center" vertical="center"/>
    </xf>
    <xf numFmtId="49" fontId="4" fillId="0" borderId="27" xfId="0" applyNumberFormat="1" applyFont="1" applyFill="1" applyBorder="1" applyAlignment="1">
      <alignment horizontal="center" vertical="center" wrapText="1"/>
    </xf>
    <xf numFmtId="49" fontId="4" fillId="0" borderId="36" xfId="0" applyNumberFormat="1" applyFont="1" applyFill="1" applyBorder="1" applyAlignment="1">
      <alignment horizontal="center" vertical="center" wrapText="1"/>
    </xf>
    <xf numFmtId="3" fontId="1" fillId="33" borderId="34" xfId="0" applyNumberFormat="1" applyFont="1" applyFill="1" applyBorder="1" applyAlignment="1">
      <alignment vertical="center" wrapText="1"/>
    </xf>
    <xf numFmtId="0" fontId="26" fillId="0" borderId="59" xfId="0" applyFont="1" applyFill="1" applyBorder="1" applyAlignment="1">
      <alignment wrapText="1"/>
    </xf>
    <xf numFmtId="0" fontId="26" fillId="0" borderId="57" xfId="0" applyFont="1" applyFill="1" applyBorder="1" applyAlignment="1">
      <alignment wrapText="1"/>
    </xf>
    <xf numFmtId="0" fontId="26" fillId="0" borderId="60" xfId="0" applyFont="1" applyFill="1" applyBorder="1" applyAlignment="1">
      <alignment wrapText="1"/>
    </xf>
    <xf numFmtId="0" fontId="0" fillId="0" borderId="53" xfId="0" applyFont="1" applyFill="1" applyBorder="1" applyAlignment="1">
      <alignment wrapText="1"/>
    </xf>
    <xf numFmtId="0" fontId="0" fillId="0" borderId="61" xfId="0" applyFont="1" applyFill="1" applyBorder="1" applyAlignment="1">
      <alignment wrapText="1"/>
    </xf>
    <xf numFmtId="49" fontId="4" fillId="0" borderId="36" xfId="0" applyNumberFormat="1" applyFont="1" applyBorder="1" applyAlignment="1">
      <alignment horizontal="center"/>
    </xf>
    <xf numFmtId="3" fontId="4" fillId="0" borderId="62" xfId="0" applyNumberFormat="1" applyFont="1" applyBorder="1" applyAlignment="1">
      <alignment horizontal="center" vertical="center" wrapText="1"/>
    </xf>
    <xf numFmtId="3" fontId="4" fillId="0" borderId="63" xfId="0" applyNumberFormat="1" applyFont="1" applyBorder="1" applyAlignment="1">
      <alignment horizontal="center" vertical="center" wrapText="1"/>
    </xf>
    <xf numFmtId="3" fontId="4" fillId="0" borderId="31" xfId="0" applyNumberFormat="1" applyFont="1" applyBorder="1" applyAlignment="1">
      <alignment horizontal="center" vertical="center" wrapText="1"/>
    </xf>
    <xf numFmtId="3" fontId="4" fillId="0" borderId="59" xfId="0" applyNumberFormat="1" applyFont="1" applyBorder="1" applyAlignment="1">
      <alignment horizontal="center" vertical="center" wrapText="1"/>
    </xf>
    <xf numFmtId="3" fontId="4" fillId="0" borderId="32" xfId="0" applyNumberFormat="1" applyFont="1" applyBorder="1" applyAlignment="1">
      <alignment horizontal="center" vertical="center" wrapText="1"/>
    </xf>
    <xf numFmtId="3" fontId="4" fillId="0" borderId="40" xfId="0" applyNumberFormat="1" applyFont="1" applyBorder="1" applyAlignment="1">
      <alignment horizontal="center" vertical="center" wrapText="1"/>
    </xf>
    <xf numFmtId="3" fontId="4" fillId="0" borderId="64" xfId="0" applyNumberFormat="1" applyFont="1" applyBorder="1" applyAlignment="1">
      <alignment horizontal="center" vertical="center" wrapText="1"/>
    </xf>
    <xf numFmtId="3" fontId="4" fillId="0" borderId="22" xfId="0" applyNumberFormat="1" applyFont="1" applyBorder="1" applyAlignment="1">
      <alignment horizontal="center" vertical="center" wrapText="1"/>
    </xf>
    <xf numFmtId="3" fontId="4" fillId="0" borderId="65" xfId="0" applyNumberFormat="1" applyFont="1" applyBorder="1" applyAlignment="1">
      <alignment horizontal="center" vertical="center" wrapText="1"/>
    </xf>
    <xf numFmtId="3" fontId="4" fillId="0" borderId="60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3" fontId="4" fillId="0" borderId="59" xfId="0" applyNumberFormat="1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3" fontId="4" fillId="0" borderId="30" xfId="0" applyNumberFormat="1" applyFont="1" applyBorder="1" applyAlignment="1">
      <alignment horizontal="center" vertical="center" wrapText="1"/>
    </xf>
    <xf numFmtId="3" fontId="4" fillId="0" borderId="47" xfId="0" applyNumberFormat="1" applyFont="1" applyBorder="1" applyAlignment="1">
      <alignment horizontal="center" vertical="center" wrapText="1"/>
    </xf>
    <xf numFmtId="3" fontId="4" fillId="0" borderId="66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center" vertical="center" wrapText="1"/>
    </xf>
    <xf numFmtId="3" fontId="4" fillId="0" borderId="67" xfId="0" applyNumberFormat="1" applyFont="1" applyBorder="1" applyAlignment="1">
      <alignment horizontal="center" vertical="center" wrapText="1"/>
    </xf>
    <xf numFmtId="3" fontId="4" fillId="0" borderId="28" xfId="0" applyNumberFormat="1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/>
    </xf>
    <xf numFmtId="3" fontId="4" fillId="0" borderId="36" xfId="0" applyNumberFormat="1" applyFont="1" applyBorder="1" applyAlignment="1">
      <alignment horizontal="center" vertical="center"/>
    </xf>
    <xf numFmtId="3" fontId="4" fillId="0" borderId="37" xfId="0" applyNumberFormat="1" applyFont="1" applyBorder="1" applyAlignment="1">
      <alignment horizontal="center" vertical="center"/>
    </xf>
    <xf numFmtId="3" fontId="5" fillId="0" borderId="54" xfId="0" applyNumberFormat="1" applyFont="1" applyFill="1" applyBorder="1" applyAlignment="1">
      <alignment/>
    </xf>
    <xf numFmtId="3" fontId="5" fillId="0" borderId="20" xfId="0" applyNumberFormat="1" applyFont="1" applyFill="1" applyBorder="1" applyAlignment="1">
      <alignment/>
    </xf>
    <xf numFmtId="3" fontId="5" fillId="0" borderId="13" xfId="0" applyNumberFormat="1" applyFont="1" applyBorder="1" applyAlignment="1">
      <alignment/>
    </xf>
    <xf numFmtId="3" fontId="5" fillId="0" borderId="28" xfId="0" applyNumberFormat="1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301"/>
  <sheetViews>
    <sheetView tabSelected="1" zoomScale="70" zoomScaleNormal="70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W1" sqref="W1:W16384"/>
    </sheetView>
  </sheetViews>
  <sheetFormatPr defaultColWidth="9.140625" defaultRowHeight="12.75"/>
  <cols>
    <col min="1" max="1" width="4.8515625" style="16" customWidth="1"/>
    <col min="2" max="2" width="44.00390625" style="1" customWidth="1"/>
    <col min="3" max="3" width="10.28125" style="55" customWidth="1"/>
    <col min="4" max="4" width="11.421875" style="56" customWidth="1"/>
    <col min="5" max="5" width="11.8515625" style="56" customWidth="1"/>
    <col min="6" max="6" width="8.140625" style="56" customWidth="1"/>
    <col min="7" max="7" width="8.00390625" style="56" customWidth="1"/>
    <col min="8" max="8" width="10.28125" style="56" customWidth="1"/>
    <col min="9" max="9" width="7.8515625" style="56" customWidth="1"/>
    <col min="10" max="10" width="11.57421875" style="56" customWidth="1"/>
    <col min="11" max="11" width="11.57421875" style="151" hidden="1" customWidth="1"/>
    <col min="12" max="16" width="11.57421875" style="56" hidden="1" customWidth="1"/>
    <col min="17" max="17" width="11.00390625" style="56" customWidth="1"/>
    <col min="18" max="18" width="9.421875" style="56" customWidth="1"/>
    <col min="19" max="19" width="9.28125" style="56" customWidth="1"/>
    <col min="20" max="20" width="9.140625" style="56" customWidth="1"/>
    <col min="21" max="21" width="8.140625" style="56" customWidth="1"/>
    <col min="22" max="22" width="10.57421875" style="56" customWidth="1"/>
    <col min="23" max="23" width="9.00390625" style="1" hidden="1" customWidth="1"/>
    <col min="24" max="16384" width="9.140625" style="1" customWidth="1"/>
  </cols>
  <sheetData>
    <row r="1" spans="11:19" ht="12.75">
      <c r="K1" s="145"/>
      <c r="Q1" s="58"/>
      <c r="S1" s="57" t="s">
        <v>3</v>
      </c>
    </row>
    <row r="2" spans="2:17" ht="26.25" customHeight="1">
      <c r="B2" s="18" t="s">
        <v>40</v>
      </c>
      <c r="C2" s="59"/>
      <c r="D2" s="60"/>
      <c r="E2" s="58"/>
      <c r="F2" s="58"/>
      <c r="G2" s="58"/>
      <c r="K2" s="145"/>
      <c r="Q2" s="58"/>
    </row>
    <row r="3" spans="2:17" ht="15.75" customHeight="1" thickBot="1">
      <c r="B3" s="20"/>
      <c r="C3" s="61"/>
      <c r="D3" s="57"/>
      <c r="E3" s="57"/>
      <c r="F3" s="57"/>
      <c r="G3" s="57"/>
      <c r="K3" s="145"/>
      <c r="Q3" s="62"/>
    </row>
    <row r="4" spans="1:27" ht="18" customHeight="1">
      <c r="A4" s="174" t="s">
        <v>0</v>
      </c>
      <c r="B4" s="177" t="s">
        <v>1</v>
      </c>
      <c r="C4" s="63"/>
      <c r="D4" s="64"/>
      <c r="E4" s="182" t="s">
        <v>39</v>
      </c>
      <c r="F4" s="183"/>
      <c r="G4" s="183"/>
      <c r="H4" s="183"/>
      <c r="I4" s="183"/>
      <c r="J4" s="184"/>
      <c r="K4" s="182" t="s">
        <v>38</v>
      </c>
      <c r="L4" s="183"/>
      <c r="M4" s="183"/>
      <c r="N4" s="183"/>
      <c r="O4" s="184"/>
      <c r="P4" s="117"/>
      <c r="Q4" s="182" t="s">
        <v>41</v>
      </c>
      <c r="R4" s="183"/>
      <c r="S4" s="183"/>
      <c r="T4" s="183"/>
      <c r="U4" s="183"/>
      <c r="V4" s="184"/>
      <c r="W4" s="21" t="s">
        <v>4</v>
      </c>
      <c r="X4" s="17"/>
      <c r="Y4" s="17"/>
      <c r="Z4" s="17"/>
      <c r="AA4" s="17"/>
    </row>
    <row r="5" spans="1:27" ht="40.5" customHeight="1">
      <c r="A5" s="175"/>
      <c r="B5" s="178"/>
      <c r="C5" s="54" t="s">
        <v>18</v>
      </c>
      <c r="D5" s="65" t="s">
        <v>2</v>
      </c>
      <c r="E5" s="175" t="s">
        <v>5</v>
      </c>
      <c r="F5" s="180" t="s">
        <v>6</v>
      </c>
      <c r="G5" s="168"/>
      <c r="H5" s="44" t="s">
        <v>30</v>
      </c>
      <c r="I5" s="66"/>
      <c r="J5" s="67"/>
      <c r="K5" s="191" t="s">
        <v>5</v>
      </c>
      <c r="L5" s="193" t="s">
        <v>6</v>
      </c>
      <c r="M5" s="194"/>
      <c r="N5" s="193" t="s">
        <v>42</v>
      </c>
      <c r="O5" s="194"/>
      <c r="P5" s="118"/>
      <c r="Q5" s="175" t="s">
        <v>5</v>
      </c>
      <c r="R5" s="180" t="s">
        <v>6</v>
      </c>
      <c r="S5" s="168"/>
      <c r="T5" s="188" t="s">
        <v>30</v>
      </c>
      <c r="U5" s="189"/>
      <c r="V5" s="190"/>
      <c r="W5" s="22" t="s">
        <v>7</v>
      </c>
      <c r="X5" s="19"/>
      <c r="Y5" s="19"/>
      <c r="Z5" s="19"/>
      <c r="AA5" s="19"/>
    </row>
    <row r="6" spans="1:27" ht="12.75" customHeight="1">
      <c r="A6" s="175"/>
      <c r="B6" s="178"/>
      <c r="C6" s="54"/>
      <c r="D6" s="65"/>
      <c r="E6" s="175"/>
      <c r="F6" s="170" t="s">
        <v>8</v>
      </c>
      <c r="G6" s="181" t="s">
        <v>9</v>
      </c>
      <c r="H6" s="168" t="s">
        <v>8</v>
      </c>
      <c r="I6" s="170" t="s">
        <v>10</v>
      </c>
      <c r="J6" s="172" t="s">
        <v>9</v>
      </c>
      <c r="K6" s="192"/>
      <c r="L6" s="135"/>
      <c r="M6" s="116"/>
      <c r="N6" s="116"/>
      <c r="O6" s="116"/>
      <c r="P6" s="116"/>
      <c r="Q6" s="187"/>
      <c r="R6" s="170" t="s">
        <v>8</v>
      </c>
      <c r="S6" s="181" t="s">
        <v>9</v>
      </c>
      <c r="T6" s="168" t="s">
        <v>8</v>
      </c>
      <c r="U6" s="170" t="s">
        <v>10</v>
      </c>
      <c r="V6" s="185" t="s">
        <v>9</v>
      </c>
      <c r="W6" s="23"/>
      <c r="X6" s="19"/>
      <c r="Y6" s="19"/>
      <c r="Z6" s="19"/>
      <c r="AA6" s="19"/>
    </row>
    <row r="7" spans="1:27" ht="30" customHeight="1" thickBot="1">
      <c r="A7" s="176"/>
      <c r="B7" s="179"/>
      <c r="C7" s="68"/>
      <c r="D7" s="69"/>
      <c r="E7" s="176"/>
      <c r="F7" s="171"/>
      <c r="G7" s="171"/>
      <c r="H7" s="169"/>
      <c r="I7" s="171"/>
      <c r="J7" s="173"/>
      <c r="K7" s="192"/>
      <c r="L7" s="142" t="s">
        <v>43</v>
      </c>
      <c r="M7" s="130" t="s">
        <v>44</v>
      </c>
      <c r="N7" s="130" t="s">
        <v>43</v>
      </c>
      <c r="O7" s="130" t="s">
        <v>45</v>
      </c>
      <c r="P7" s="130" t="s">
        <v>9</v>
      </c>
      <c r="Q7" s="169"/>
      <c r="R7" s="171"/>
      <c r="S7" s="171"/>
      <c r="T7" s="169"/>
      <c r="U7" s="171"/>
      <c r="V7" s="186"/>
      <c r="W7" s="24"/>
      <c r="X7" s="19"/>
      <c r="Y7" s="19"/>
      <c r="Z7" s="19"/>
      <c r="AA7" s="19"/>
    </row>
    <row r="8" spans="1:27" ht="13.5" thickBot="1">
      <c r="A8" s="41">
        <v>1</v>
      </c>
      <c r="B8" s="40">
        <v>2</v>
      </c>
      <c r="C8" s="71">
        <v>3</v>
      </c>
      <c r="D8" s="72">
        <v>4</v>
      </c>
      <c r="E8" s="41">
        <v>5</v>
      </c>
      <c r="F8" s="73">
        <v>6</v>
      </c>
      <c r="G8" s="73">
        <v>7</v>
      </c>
      <c r="H8" s="73">
        <v>8</v>
      </c>
      <c r="I8" s="73">
        <v>9</v>
      </c>
      <c r="J8" s="122">
        <v>10</v>
      </c>
      <c r="K8" s="146">
        <v>11</v>
      </c>
      <c r="L8" s="135">
        <v>12</v>
      </c>
      <c r="M8" s="116">
        <v>13</v>
      </c>
      <c r="N8" s="116">
        <v>14</v>
      </c>
      <c r="O8" s="116">
        <v>15</v>
      </c>
      <c r="P8" s="116">
        <v>16</v>
      </c>
      <c r="Q8" s="123">
        <v>17</v>
      </c>
      <c r="R8" s="74">
        <v>18</v>
      </c>
      <c r="S8" s="73">
        <v>19</v>
      </c>
      <c r="T8" s="73">
        <v>20</v>
      </c>
      <c r="U8" s="73">
        <v>21</v>
      </c>
      <c r="V8" s="70">
        <v>22</v>
      </c>
      <c r="W8" s="25">
        <v>23</v>
      </c>
      <c r="X8" s="19"/>
      <c r="Y8" s="19"/>
      <c r="Z8" s="19"/>
      <c r="AA8" s="19"/>
    </row>
    <row r="9" spans="1:27" ht="12.75">
      <c r="A9" s="26" t="s">
        <v>11</v>
      </c>
      <c r="B9" s="161" t="s">
        <v>12</v>
      </c>
      <c r="C9" s="33"/>
      <c r="D9" s="49">
        <f>E9+W9</f>
        <v>1004115</v>
      </c>
      <c r="E9" s="48">
        <f>F9+G9+H9+I9+J9</f>
        <v>1004115</v>
      </c>
      <c r="F9" s="4">
        <f>SUM(F10:F16)</f>
        <v>0</v>
      </c>
      <c r="G9" s="4">
        <f>SUM(G10:G16)</f>
        <v>0</v>
      </c>
      <c r="H9" s="4">
        <f>SUM(H10:H16)</f>
        <v>0</v>
      </c>
      <c r="I9" s="4">
        <f>SUM(I10:I16)</f>
        <v>0</v>
      </c>
      <c r="J9" s="4">
        <f>SUM(J10:J16)</f>
        <v>1004115</v>
      </c>
      <c r="K9" s="147">
        <f>L9+M9+N9+O9+P9</f>
        <v>12115</v>
      </c>
      <c r="L9" s="143">
        <f>SUM(L10:L16)</f>
        <v>0</v>
      </c>
      <c r="M9" s="43">
        <f>SUM(M10:M16)</f>
        <v>0</v>
      </c>
      <c r="N9" s="43">
        <f>SUM(N10:N16)</f>
        <v>0</v>
      </c>
      <c r="O9" s="43">
        <f>SUM(O10:O16)</f>
        <v>0</v>
      </c>
      <c r="P9" s="43">
        <f>SUM(P10:P16)</f>
        <v>12115</v>
      </c>
      <c r="Q9" s="124">
        <f aca="true" t="shared" si="0" ref="Q9:Q90">R9+S9+T9+U9+V9</f>
        <v>1012115</v>
      </c>
      <c r="R9" s="4">
        <f>SUM(R10:R16)</f>
        <v>0</v>
      </c>
      <c r="S9" s="4">
        <f>SUM(S10:S16)</f>
        <v>0</v>
      </c>
      <c r="T9" s="4">
        <f>SUM(T10:T16)</f>
        <v>0</v>
      </c>
      <c r="U9" s="4">
        <f>SUM(U10:U16)</f>
        <v>0</v>
      </c>
      <c r="V9" s="4">
        <f>SUM(V10:V16)</f>
        <v>1012115</v>
      </c>
      <c r="W9" s="9">
        <f>SUM(W12:W15)</f>
        <v>0</v>
      </c>
      <c r="X9" s="19"/>
      <c r="Y9" s="19"/>
      <c r="Z9" s="19"/>
      <c r="AA9" s="19"/>
    </row>
    <row r="10" spans="1:27" ht="48" thickBot="1">
      <c r="A10" s="157">
        <v>1</v>
      </c>
      <c r="B10" s="162" t="s">
        <v>125</v>
      </c>
      <c r="C10" s="159" t="s">
        <v>24</v>
      </c>
      <c r="D10" s="8">
        <f>E10+W10</f>
        <v>1000000</v>
      </c>
      <c r="E10" s="9">
        <f aca="true" t="shared" si="1" ref="E10:E16">F10+G10+H10+I10+J10</f>
        <v>1000000</v>
      </c>
      <c r="F10" s="111"/>
      <c r="G10" s="112"/>
      <c r="H10" s="112"/>
      <c r="I10" s="112"/>
      <c r="J10" s="112">
        <v>1000000</v>
      </c>
      <c r="K10" s="147">
        <f>SUM(L10:P10)</f>
        <v>0</v>
      </c>
      <c r="L10" s="144"/>
      <c r="M10" s="131"/>
      <c r="N10" s="131"/>
      <c r="O10" s="131"/>
      <c r="P10" s="131"/>
      <c r="Q10" s="125">
        <f t="shared" si="0"/>
        <v>1000000</v>
      </c>
      <c r="R10" s="111"/>
      <c r="S10" s="112"/>
      <c r="T10" s="112"/>
      <c r="U10" s="112"/>
      <c r="V10" s="113">
        <v>1000000</v>
      </c>
      <c r="W10" s="9"/>
      <c r="X10" s="19"/>
      <c r="Y10" s="19"/>
      <c r="Z10" s="19"/>
      <c r="AA10" s="19"/>
    </row>
    <row r="11" spans="1:27" ht="16.5" thickBot="1">
      <c r="A11" s="157"/>
      <c r="B11" s="163"/>
      <c r="C11" s="159"/>
      <c r="D11" s="8"/>
      <c r="E11" s="9"/>
      <c r="F11" s="111"/>
      <c r="G11" s="112"/>
      <c r="H11" s="112"/>
      <c r="I11" s="112"/>
      <c r="J11" s="112"/>
      <c r="K11" s="147"/>
      <c r="L11" s="144"/>
      <c r="M11" s="131"/>
      <c r="N11" s="131"/>
      <c r="O11" s="131"/>
      <c r="P11" s="131"/>
      <c r="Q11" s="125"/>
      <c r="R11" s="111"/>
      <c r="S11" s="112"/>
      <c r="T11" s="112"/>
      <c r="U11" s="112"/>
      <c r="V11" s="113"/>
      <c r="W11" s="9"/>
      <c r="X11" s="19"/>
      <c r="Y11" s="19"/>
      <c r="Z11" s="19"/>
      <c r="AA11" s="19"/>
    </row>
    <row r="12" spans="1:27" s="29" customFormat="1" ht="15" customHeight="1">
      <c r="A12" s="158">
        <v>2</v>
      </c>
      <c r="B12" s="164" t="s">
        <v>46</v>
      </c>
      <c r="C12" s="160" t="s">
        <v>25</v>
      </c>
      <c r="D12" s="8">
        <f>E12+W12</f>
        <v>750</v>
      </c>
      <c r="E12" s="9">
        <f t="shared" si="1"/>
        <v>750</v>
      </c>
      <c r="F12" s="46"/>
      <c r="G12" s="3"/>
      <c r="H12" s="3"/>
      <c r="I12" s="3"/>
      <c r="J12" s="6">
        <v>750</v>
      </c>
      <c r="K12" s="148">
        <f>SUM(L12:P12)</f>
        <v>750</v>
      </c>
      <c r="L12" s="46"/>
      <c r="M12" s="3"/>
      <c r="N12" s="3"/>
      <c r="O12" s="3"/>
      <c r="P12" s="3">
        <v>750</v>
      </c>
      <c r="Q12" s="126">
        <f t="shared" si="0"/>
        <v>750</v>
      </c>
      <c r="R12" s="46"/>
      <c r="S12" s="3"/>
      <c r="T12" s="3"/>
      <c r="U12" s="3"/>
      <c r="V12" s="5">
        <v>750</v>
      </c>
      <c r="W12" s="10"/>
      <c r="X12" s="28"/>
      <c r="Y12" s="28"/>
      <c r="Z12" s="28"/>
      <c r="AA12" s="28"/>
    </row>
    <row r="13" spans="1:27" s="29" customFormat="1" ht="15" customHeight="1">
      <c r="A13" s="30">
        <v>3</v>
      </c>
      <c r="B13" s="114" t="s">
        <v>47</v>
      </c>
      <c r="C13" s="34" t="s">
        <v>25</v>
      </c>
      <c r="D13" s="8">
        <f>E13+W13</f>
        <v>780</v>
      </c>
      <c r="E13" s="9">
        <f t="shared" si="1"/>
        <v>780</v>
      </c>
      <c r="F13" s="47"/>
      <c r="G13" s="7"/>
      <c r="H13" s="7"/>
      <c r="I13" s="7"/>
      <c r="J13" s="7">
        <v>780</v>
      </c>
      <c r="K13" s="148">
        <f>SUM(L13:P13)</f>
        <v>780</v>
      </c>
      <c r="L13" s="46"/>
      <c r="M13" s="3"/>
      <c r="N13" s="3"/>
      <c r="O13" s="3"/>
      <c r="P13" s="3">
        <v>780</v>
      </c>
      <c r="Q13" s="126">
        <f t="shared" si="0"/>
        <v>780</v>
      </c>
      <c r="R13" s="47"/>
      <c r="S13" s="7"/>
      <c r="T13" s="7"/>
      <c r="U13" s="7"/>
      <c r="V13" s="15">
        <v>780</v>
      </c>
      <c r="W13" s="11"/>
      <c r="X13" s="28"/>
      <c r="Y13" s="28"/>
      <c r="Z13" s="28"/>
      <c r="AA13" s="28"/>
    </row>
    <row r="14" spans="1:27" s="29" customFormat="1" ht="18" customHeight="1">
      <c r="A14" s="30">
        <v>4</v>
      </c>
      <c r="B14" s="89" t="s">
        <v>48</v>
      </c>
      <c r="C14" s="34" t="s">
        <v>25</v>
      </c>
      <c r="D14" s="8">
        <f>E14+W14</f>
        <v>2585</v>
      </c>
      <c r="E14" s="9">
        <f t="shared" si="1"/>
        <v>2585</v>
      </c>
      <c r="F14" s="47"/>
      <c r="G14" s="7"/>
      <c r="H14" s="7"/>
      <c r="I14" s="7"/>
      <c r="J14" s="7">
        <v>2585</v>
      </c>
      <c r="K14" s="148">
        <f>SUM(L14:P14)</f>
        <v>2585</v>
      </c>
      <c r="L14" s="46"/>
      <c r="M14" s="3"/>
      <c r="N14" s="3"/>
      <c r="O14" s="3"/>
      <c r="P14" s="3">
        <v>2585</v>
      </c>
      <c r="Q14" s="126">
        <f t="shared" si="0"/>
        <v>2585</v>
      </c>
      <c r="R14" s="47"/>
      <c r="S14" s="7"/>
      <c r="T14" s="7"/>
      <c r="U14" s="7"/>
      <c r="V14" s="15">
        <v>2585</v>
      </c>
      <c r="W14" s="11"/>
      <c r="X14" s="28"/>
      <c r="Y14" s="28"/>
      <c r="Z14" s="28"/>
      <c r="AA14" s="28"/>
    </row>
    <row r="15" spans="1:27" s="29" customFormat="1" ht="15" customHeight="1">
      <c r="A15" s="27">
        <v>5</v>
      </c>
      <c r="B15" s="89" t="s">
        <v>126</v>
      </c>
      <c r="C15" s="34" t="s">
        <v>25</v>
      </c>
      <c r="D15" s="8">
        <f>E15+W15</f>
        <v>0</v>
      </c>
      <c r="E15" s="9">
        <f t="shared" si="1"/>
        <v>0</v>
      </c>
      <c r="F15" s="47"/>
      <c r="G15" s="7"/>
      <c r="H15" s="7"/>
      <c r="I15" s="7"/>
      <c r="J15" s="7"/>
      <c r="K15" s="148">
        <f>SUM(L15:P15)</f>
        <v>8000</v>
      </c>
      <c r="L15" s="46"/>
      <c r="M15" s="3"/>
      <c r="N15" s="3"/>
      <c r="O15" s="3"/>
      <c r="P15" s="3">
        <v>8000</v>
      </c>
      <c r="Q15" s="126">
        <f t="shared" si="0"/>
        <v>8000</v>
      </c>
      <c r="R15" s="47"/>
      <c r="S15" s="7"/>
      <c r="T15" s="7"/>
      <c r="U15" s="7"/>
      <c r="V15" s="15">
        <v>8000</v>
      </c>
      <c r="W15" s="11"/>
      <c r="X15" s="28"/>
      <c r="Y15" s="28"/>
      <c r="Z15" s="28"/>
      <c r="AA15" s="28"/>
    </row>
    <row r="16" spans="1:27" s="29" customFormat="1" ht="15" customHeight="1" hidden="1">
      <c r="A16" s="30"/>
      <c r="B16" s="97"/>
      <c r="C16" s="35"/>
      <c r="D16" s="8"/>
      <c r="E16" s="9">
        <f t="shared" si="1"/>
        <v>0</v>
      </c>
      <c r="F16" s="47"/>
      <c r="G16" s="7"/>
      <c r="H16" s="7"/>
      <c r="I16" s="7"/>
      <c r="J16" s="7">
        <v>0</v>
      </c>
      <c r="K16" s="148"/>
      <c r="L16" s="46"/>
      <c r="M16" s="3"/>
      <c r="N16" s="3"/>
      <c r="O16" s="3"/>
      <c r="P16" s="3"/>
      <c r="Q16" s="126">
        <f t="shared" si="0"/>
        <v>0</v>
      </c>
      <c r="R16" s="47"/>
      <c r="S16" s="7"/>
      <c r="T16" s="7"/>
      <c r="U16" s="7"/>
      <c r="V16" s="98">
        <v>0</v>
      </c>
      <c r="W16" s="11"/>
      <c r="X16" s="28"/>
      <c r="Y16" s="28"/>
      <c r="Z16" s="28"/>
      <c r="AA16" s="28"/>
    </row>
    <row r="17" spans="1:27" ht="12.75" customHeight="1">
      <c r="A17" s="26" t="s">
        <v>13</v>
      </c>
      <c r="B17" s="88" t="s">
        <v>14</v>
      </c>
      <c r="C17" s="36"/>
      <c r="D17" s="8">
        <f aca="true" t="shared" si="2" ref="D17:D28">E17+W17</f>
        <v>3041</v>
      </c>
      <c r="E17" s="8">
        <f aca="true" t="shared" si="3" ref="E17:E31">F17+G17+H17+I17+J17</f>
        <v>3041</v>
      </c>
      <c r="F17" s="42">
        <f>SUM(F18:F20)</f>
        <v>0</v>
      </c>
      <c r="G17" s="43">
        <f>SUM(G18:G20)</f>
        <v>0</v>
      </c>
      <c r="H17" s="43">
        <f>SUM(H18:H20)</f>
        <v>3041</v>
      </c>
      <c r="I17" s="43">
        <f>SUM(I18:I20)</f>
        <v>0</v>
      </c>
      <c r="J17" s="14">
        <f>SUM(J18:J20)</f>
        <v>0</v>
      </c>
      <c r="K17" s="147">
        <f>L17+M17+N17+O17+P17</f>
        <v>3041</v>
      </c>
      <c r="L17" s="143">
        <f>SUM(L18:L20)</f>
        <v>0</v>
      </c>
      <c r="M17" s="43">
        <f>SUM(M18:M20)</f>
        <v>0</v>
      </c>
      <c r="N17" s="43">
        <f>SUM(N18:N20)</f>
        <v>3041</v>
      </c>
      <c r="O17" s="43">
        <f>SUM(O18:O20)</f>
        <v>0</v>
      </c>
      <c r="P17" s="43">
        <f>SUM(P18:P20)</f>
        <v>0</v>
      </c>
      <c r="Q17" s="126">
        <f t="shared" si="0"/>
        <v>3041</v>
      </c>
      <c r="R17" s="45">
        <f>SUM(R18:R20)</f>
        <v>0</v>
      </c>
      <c r="S17" s="4">
        <f>SUM(S18:S20)</f>
        <v>0</v>
      </c>
      <c r="T17" s="4">
        <f>SUM(T18:T20)</f>
        <v>3041</v>
      </c>
      <c r="U17" s="4">
        <f>SUM(U18:U20)</f>
        <v>0</v>
      </c>
      <c r="V17" s="52">
        <f>SUM(V18:V20)</f>
        <v>0</v>
      </c>
      <c r="W17" s="9">
        <f>SUM(W20:W20)</f>
        <v>0</v>
      </c>
      <c r="X17" s="19"/>
      <c r="Y17" s="19"/>
      <c r="Z17" s="19"/>
      <c r="AA17" s="96"/>
    </row>
    <row r="18" spans="1:27" s="29" customFormat="1" ht="24.75" customHeight="1">
      <c r="A18" s="27">
        <v>1</v>
      </c>
      <c r="B18" s="89" t="s">
        <v>49</v>
      </c>
      <c r="C18" s="34" t="s">
        <v>25</v>
      </c>
      <c r="D18" s="8">
        <f t="shared" si="2"/>
        <v>858</v>
      </c>
      <c r="E18" s="9">
        <f t="shared" si="3"/>
        <v>858</v>
      </c>
      <c r="F18" s="46"/>
      <c r="G18" s="3"/>
      <c r="H18" s="3">
        <v>858</v>
      </c>
      <c r="I18" s="3"/>
      <c r="J18" s="6"/>
      <c r="K18" s="148">
        <f>SUM(L18:P18)</f>
        <v>858</v>
      </c>
      <c r="L18" s="46"/>
      <c r="M18" s="3"/>
      <c r="N18" s="3">
        <v>858</v>
      </c>
      <c r="O18" s="3"/>
      <c r="P18" s="3"/>
      <c r="Q18" s="126">
        <f>R18+S18+T18+U18+V18</f>
        <v>858</v>
      </c>
      <c r="R18" s="46"/>
      <c r="S18" s="3"/>
      <c r="T18" s="3">
        <v>858</v>
      </c>
      <c r="U18" s="3"/>
      <c r="V18" s="5"/>
      <c r="W18" s="10"/>
      <c r="X18" s="28"/>
      <c r="Y18" s="28"/>
      <c r="Z18" s="28"/>
      <c r="AA18" s="28"/>
    </row>
    <row r="19" spans="1:27" s="29" customFormat="1" ht="14.25" customHeight="1">
      <c r="A19" s="27">
        <v>2</v>
      </c>
      <c r="B19" s="89" t="s">
        <v>50</v>
      </c>
      <c r="C19" s="34" t="s">
        <v>25</v>
      </c>
      <c r="D19" s="8">
        <f t="shared" si="2"/>
        <v>2183</v>
      </c>
      <c r="E19" s="9">
        <f t="shared" si="3"/>
        <v>2183</v>
      </c>
      <c r="F19" s="46"/>
      <c r="G19" s="3"/>
      <c r="H19" s="3">
        <v>2183</v>
      </c>
      <c r="I19" s="3"/>
      <c r="J19" s="6"/>
      <c r="K19" s="148">
        <f>SUM(L19:P19)</f>
        <v>2183</v>
      </c>
      <c r="L19" s="46"/>
      <c r="M19" s="3"/>
      <c r="N19" s="3">
        <v>2183</v>
      </c>
      <c r="O19" s="3"/>
      <c r="P19" s="3"/>
      <c r="Q19" s="126">
        <f>R19+S19+T19+U19+V19</f>
        <v>2183</v>
      </c>
      <c r="R19" s="46"/>
      <c r="S19" s="3"/>
      <c r="T19" s="3">
        <v>2183</v>
      </c>
      <c r="U19" s="3"/>
      <c r="V19" s="5"/>
      <c r="W19" s="10"/>
      <c r="X19" s="28"/>
      <c r="Y19" s="28"/>
      <c r="Z19" s="28"/>
      <c r="AA19" s="28"/>
    </row>
    <row r="20" spans="1:27" s="29" customFormat="1" ht="12.75" customHeight="1">
      <c r="A20" s="27">
        <v>3</v>
      </c>
      <c r="B20" s="90"/>
      <c r="C20" s="34"/>
      <c r="D20" s="8">
        <f t="shared" si="2"/>
        <v>0</v>
      </c>
      <c r="E20" s="9">
        <f t="shared" si="3"/>
        <v>0</v>
      </c>
      <c r="F20" s="46"/>
      <c r="G20" s="3"/>
      <c r="H20" s="3"/>
      <c r="I20" s="3"/>
      <c r="J20" s="6"/>
      <c r="K20" s="148"/>
      <c r="L20" s="46"/>
      <c r="M20" s="3"/>
      <c r="N20" s="3"/>
      <c r="O20" s="3"/>
      <c r="P20" s="3"/>
      <c r="Q20" s="126">
        <f t="shared" si="0"/>
        <v>0</v>
      </c>
      <c r="R20" s="46"/>
      <c r="S20" s="3"/>
      <c r="T20" s="3"/>
      <c r="U20" s="3"/>
      <c r="V20" s="5"/>
      <c r="W20" s="10"/>
      <c r="X20" s="28"/>
      <c r="Y20" s="28"/>
      <c r="Z20" s="28"/>
      <c r="AA20" s="28"/>
    </row>
    <row r="21" spans="1:27" ht="12.75" customHeight="1">
      <c r="A21" s="31" t="s">
        <v>17</v>
      </c>
      <c r="B21" s="91" t="s">
        <v>16</v>
      </c>
      <c r="C21" s="37"/>
      <c r="D21" s="8">
        <f t="shared" si="2"/>
        <v>2375123</v>
      </c>
      <c r="E21" s="9">
        <f t="shared" si="3"/>
        <v>2375123</v>
      </c>
      <c r="F21" s="77">
        <f>SUM(F22:F90)</f>
        <v>100000</v>
      </c>
      <c r="G21" s="77">
        <f>SUM(G22:G90)</f>
        <v>0</v>
      </c>
      <c r="H21" s="77">
        <f>SUM(H22:H90)</f>
        <v>2190767</v>
      </c>
      <c r="I21" s="77">
        <f>SUM(I22:I90)</f>
        <v>84356</v>
      </c>
      <c r="J21" s="121">
        <f>SUM(J22:J90)</f>
        <v>0</v>
      </c>
      <c r="K21" s="149">
        <f>L21+M21+N21+O21+P21</f>
        <v>382565</v>
      </c>
      <c r="L21" s="76">
        <f>SUM(L22:L90)</f>
        <v>17949</v>
      </c>
      <c r="M21" s="77">
        <f>SUM(M22:M90)</f>
        <v>0</v>
      </c>
      <c r="N21" s="77">
        <f>SUM(N22:N90)</f>
        <v>275260</v>
      </c>
      <c r="O21" s="77">
        <f>SUM(O22:O90)</f>
        <v>84356</v>
      </c>
      <c r="P21" s="77">
        <f>SUM(P22:P90)</f>
        <v>5000</v>
      </c>
      <c r="Q21" s="126">
        <f>R21+S21+T21+U21+V21</f>
        <v>2562191</v>
      </c>
      <c r="R21" s="78">
        <f aca="true" t="shared" si="4" ref="R21:W21">SUM(R22:R90)</f>
        <v>100000</v>
      </c>
      <c r="S21" s="77">
        <f t="shared" si="4"/>
        <v>0</v>
      </c>
      <c r="T21" s="77">
        <f t="shared" si="4"/>
        <v>2372835</v>
      </c>
      <c r="U21" s="77">
        <f t="shared" si="4"/>
        <v>84356</v>
      </c>
      <c r="V21" s="79">
        <f t="shared" si="4"/>
        <v>5000</v>
      </c>
      <c r="W21" s="12">
        <f t="shared" si="4"/>
        <v>0</v>
      </c>
      <c r="X21" s="19"/>
      <c r="Y21" s="19"/>
      <c r="Z21" s="19"/>
      <c r="AA21" s="19"/>
    </row>
    <row r="22" spans="1:27" ht="36" customHeight="1">
      <c r="A22" s="30">
        <v>1</v>
      </c>
      <c r="B22" s="92" t="s">
        <v>127</v>
      </c>
      <c r="C22" s="35" t="s">
        <v>24</v>
      </c>
      <c r="D22" s="8">
        <f t="shared" si="2"/>
        <v>12906</v>
      </c>
      <c r="E22" s="9">
        <f t="shared" si="3"/>
        <v>12906</v>
      </c>
      <c r="F22" s="46"/>
      <c r="G22" s="3"/>
      <c r="H22" s="3">
        <v>12906</v>
      </c>
      <c r="I22" s="3"/>
      <c r="J22" s="6"/>
      <c r="K22" s="148">
        <f aca="true" t="shared" si="5" ref="K22:K53">SUM(L22:P22)</f>
        <v>0</v>
      </c>
      <c r="L22" s="46"/>
      <c r="M22" s="3"/>
      <c r="N22" s="3"/>
      <c r="O22" s="3"/>
      <c r="P22" s="3"/>
      <c r="Q22" s="126">
        <f>R22+S22+T22+U22+V22</f>
        <v>12906</v>
      </c>
      <c r="R22" s="46"/>
      <c r="S22" s="51"/>
      <c r="T22" s="3">
        <v>12906</v>
      </c>
      <c r="U22" s="3"/>
      <c r="V22" s="5"/>
      <c r="W22" s="10"/>
      <c r="X22" s="19"/>
      <c r="Y22" s="19"/>
      <c r="Z22" s="19"/>
      <c r="AA22" s="19"/>
    </row>
    <row r="23" spans="1:27" ht="30" customHeight="1">
      <c r="A23" s="30">
        <v>2</v>
      </c>
      <c r="B23" s="165" t="s">
        <v>128</v>
      </c>
      <c r="C23" s="35" t="s">
        <v>24</v>
      </c>
      <c r="D23" s="8">
        <f t="shared" si="2"/>
        <v>8634</v>
      </c>
      <c r="E23" s="9">
        <f t="shared" si="3"/>
        <v>8634</v>
      </c>
      <c r="F23" s="46"/>
      <c r="G23" s="3"/>
      <c r="H23" s="3">
        <v>8634</v>
      </c>
      <c r="I23" s="3"/>
      <c r="J23" s="6"/>
      <c r="K23" s="148">
        <f t="shared" si="5"/>
        <v>0</v>
      </c>
      <c r="L23" s="46"/>
      <c r="M23" s="3"/>
      <c r="N23" s="3"/>
      <c r="O23" s="3"/>
      <c r="P23" s="3"/>
      <c r="Q23" s="126">
        <f t="shared" si="0"/>
        <v>8634</v>
      </c>
      <c r="R23" s="46"/>
      <c r="S23" s="3"/>
      <c r="T23" s="3">
        <v>8634</v>
      </c>
      <c r="U23" s="3"/>
      <c r="V23" s="5"/>
      <c r="W23" s="10"/>
      <c r="X23" s="19"/>
      <c r="Y23" s="19"/>
      <c r="Z23" s="19"/>
      <c r="AA23" s="19"/>
    </row>
    <row r="24" spans="1:27" ht="43.5" customHeight="1">
      <c r="A24" s="157">
        <v>3</v>
      </c>
      <c r="B24" s="136" t="s">
        <v>129</v>
      </c>
      <c r="C24" s="159" t="s">
        <v>24</v>
      </c>
      <c r="D24" s="8">
        <f t="shared" si="2"/>
        <v>875665</v>
      </c>
      <c r="E24" s="9">
        <f t="shared" si="3"/>
        <v>875665</v>
      </c>
      <c r="F24" s="46"/>
      <c r="G24" s="3"/>
      <c r="H24" s="3">
        <v>875665</v>
      </c>
      <c r="I24" s="3"/>
      <c r="J24" s="6"/>
      <c r="K24" s="148">
        <f t="shared" si="5"/>
        <v>0</v>
      </c>
      <c r="L24" s="46"/>
      <c r="M24" s="3"/>
      <c r="N24" s="3"/>
      <c r="O24" s="3"/>
      <c r="P24" s="3"/>
      <c r="Q24" s="126">
        <f t="shared" si="0"/>
        <v>875665</v>
      </c>
      <c r="R24" s="46"/>
      <c r="S24" s="3"/>
      <c r="T24" s="3">
        <v>875665</v>
      </c>
      <c r="U24" s="3"/>
      <c r="V24" s="5"/>
      <c r="W24" s="10"/>
      <c r="X24" s="19"/>
      <c r="Y24" s="19"/>
      <c r="Z24" s="19"/>
      <c r="AA24" s="19"/>
    </row>
    <row r="25" spans="1:27" ht="30" customHeight="1">
      <c r="A25" s="157">
        <v>4</v>
      </c>
      <c r="B25" s="136" t="s">
        <v>51</v>
      </c>
      <c r="C25" s="159" t="s">
        <v>24</v>
      </c>
      <c r="D25" s="8">
        <f t="shared" si="2"/>
        <v>100000</v>
      </c>
      <c r="E25" s="9">
        <f t="shared" si="3"/>
        <v>100000</v>
      </c>
      <c r="F25" s="46">
        <v>100000</v>
      </c>
      <c r="G25" s="3"/>
      <c r="H25" s="3"/>
      <c r="I25" s="3"/>
      <c r="J25" s="6"/>
      <c r="K25" s="148">
        <f t="shared" si="5"/>
        <v>17949</v>
      </c>
      <c r="L25" s="46">
        <v>17949</v>
      </c>
      <c r="M25" s="3"/>
      <c r="N25" s="3"/>
      <c r="O25" s="3"/>
      <c r="P25" s="3"/>
      <c r="Q25" s="126">
        <f t="shared" si="0"/>
        <v>100000</v>
      </c>
      <c r="R25" s="46">
        <v>100000</v>
      </c>
      <c r="S25" s="3"/>
      <c r="T25" s="3"/>
      <c r="U25" s="3"/>
      <c r="V25" s="5"/>
      <c r="W25" s="10"/>
      <c r="X25" s="19"/>
      <c r="Y25" s="19"/>
      <c r="Z25" s="19"/>
      <c r="AA25" s="19"/>
    </row>
    <row r="26" spans="1:27" ht="30" customHeight="1">
      <c r="A26" s="157">
        <v>5</v>
      </c>
      <c r="B26" s="136" t="s">
        <v>52</v>
      </c>
      <c r="C26" s="159" t="s">
        <v>24</v>
      </c>
      <c r="D26" s="8">
        <f t="shared" si="2"/>
        <v>33178</v>
      </c>
      <c r="E26" s="9">
        <f t="shared" si="3"/>
        <v>33178</v>
      </c>
      <c r="F26" s="46"/>
      <c r="G26" s="3"/>
      <c r="H26" s="3">
        <v>33178</v>
      </c>
      <c r="I26" s="3"/>
      <c r="J26" s="6"/>
      <c r="K26" s="148">
        <f t="shared" si="5"/>
        <v>36421</v>
      </c>
      <c r="L26" s="46"/>
      <c r="M26" s="3"/>
      <c r="N26" s="3">
        <v>36421</v>
      </c>
      <c r="O26" s="3"/>
      <c r="P26" s="3"/>
      <c r="Q26" s="126">
        <f t="shared" si="0"/>
        <v>40580</v>
      </c>
      <c r="R26" s="46"/>
      <c r="S26" s="3"/>
      <c r="T26" s="3">
        <v>40580</v>
      </c>
      <c r="U26" s="3"/>
      <c r="V26" s="5"/>
      <c r="W26" s="10"/>
      <c r="X26" s="19"/>
      <c r="Y26" s="19"/>
      <c r="Z26" s="19"/>
      <c r="AA26" s="19"/>
    </row>
    <row r="27" spans="1:27" ht="30" customHeight="1">
      <c r="A27" s="30">
        <v>6</v>
      </c>
      <c r="B27" s="136" t="s">
        <v>130</v>
      </c>
      <c r="C27" s="35" t="s">
        <v>24</v>
      </c>
      <c r="D27" s="8">
        <f t="shared" si="2"/>
        <v>252494</v>
      </c>
      <c r="E27" s="9">
        <f t="shared" si="3"/>
        <v>252494</v>
      </c>
      <c r="F27" s="46"/>
      <c r="G27" s="3"/>
      <c r="H27" s="3">
        <v>252494</v>
      </c>
      <c r="I27" s="3"/>
      <c r="J27" s="6"/>
      <c r="K27" s="148">
        <f t="shared" si="5"/>
        <v>0</v>
      </c>
      <c r="L27" s="46"/>
      <c r="M27" s="3"/>
      <c r="N27" s="3"/>
      <c r="O27" s="3"/>
      <c r="P27" s="3"/>
      <c r="Q27" s="126">
        <f t="shared" si="0"/>
        <v>252494</v>
      </c>
      <c r="R27" s="46"/>
      <c r="S27" s="3"/>
      <c r="T27" s="3">
        <v>252494</v>
      </c>
      <c r="U27" s="3"/>
      <c r="V27" s="5"/>
      <c r="W27" s="10"/>
      <c r="X27" s="19"/>
      <c r="Y27" s="19"/>
      <c r="Z27" s="19"/>
      <c r="AA27" s="19"/>
    </row>
    <row r="28" spans="1:27" ht="16.5" customHeight="1">
      <c r="A28" s="27">
        <v>7</v>
      </c>
      <c r="B28" s="137" t="s">
        <v>53</v>
      </c>
      <c r="C28" s="35" t="s">
        <v>25</v>
      </c>
      <c r="D28" s="8">
        <f t="shared" si="2"/>
        <v>4988</v>
      </c>
      <c r="E28" s="9">
        <f t="shared" si="3"/>
        <v>4988</v>
      </c>
      <c r="F28" s="46"/>
      <c r="G28" s="3"/>
      <c r="H28" s="3">
        <v>4988</v>
      </c>
      <c r="I28" s="3"/>
      <c r="J28" s="6"/>
      <c r="K28" s="148">
        <f t="shared" si="5"/>
        <v>4988</v>
      </c>
      <c r="L28" s="46"/>
      <c r="M28" s="3"/>
      <c r="N28" s="3">
        <v>4988</v>
      </c>
      <c r="O28" s="3"/>
      <c r="P28" s="3"/>
      <c r="Q28" s="126">
        <f t="shared" si="0"/>
        <v>4988</v>
      </c>
      <c r="R28" s="46"/>
      <c r="S28" s="3"/>
      <c r="T28" s="3">
        <v>4988</v>
      </c>
      <c r="U28" s="3"/>
      <c r="V28" s="5"/>
      <c r="W28" s="10"/>
      <c r="X28" s="19"/>
      <c r="Y28" s="19"/>
      <c r="Z28" s="19"/>
      <c r="AA28" s="19"/>
    </row>
    <row r="29" spans="1:27" ht="29.25" customHeight="1">
      <c r="A29" s="30">
        <v>8</v>
      </c>
      <c r="B29" s="134" t="s">
        <v>131</v>
      </c>
      <c r="C29" s="35" t="s">
        <v>25</v>
      </c>
      <c r="D29" s="8"/>
      <c r="E29" s="9">
        <f t="shared" si="3"/>
        <v>1374</v>
      </c>
      <c r="F29" s="46"/>
      <c r="G29" s="3"/>
      <c r="H29" s="3">
        <v>1374</v>
      </c>
      <c r="I29" s="3"/>
      <c r="J29" s="6"/>
      <c r="K29" s="148">
        <f t="shared" si="5"/>
        <v>1374</v>
      </c>
      <c r="L29" s="46"/>
      <c r="M29" s="3"/>
      <c r="N29" s="3">
        <v>1374</v>
      </c>
      <c r="O29" s="3"/>
      <c r="P29" s="3"/>
      <c r="Q29" s="126">
        <f t="shared" si="0"/>
        <v>17334</v>
      </c>
      <c r="R29" s="46"/>
      <c r="S29" s="3"/>
      <c r="T29" s="3">
        <v>17334</v>
      </c>
      <c r="U29" s="3"/>
      <c r="V29" s="5"/>
      <c r="W29" s="10"/>
      <c r="X29" s="19"/>
      <c r="Y29" s="19"/>
      <c r="Z29" s="19"/>
      <c r="AA29" s="19"/>
    </row>
    <row r="30" spans="1:27" ht="26.25" customHeight="1">
      <c r="A30" s="30">
        <v>9</v>
      </c>
      <c r="B30" s="89" t="s">
        <v>54</v>
      </c>
      <c r="C30" s="35" t="s">
        <v>25</v>
      </c>
      <c r="D30" s="8">
        <f>E30+W30</f>
        <v>1549</v>
      </c>
      <c r="E30" s="9">
        <f t="shared" si="3"/>
        <v>1549</v>
      </c>
      <c r="F30" s="46"/>
      <c r="G30" s="3"/>
      <c r="H30" s="3">
        <v>1549</v>
      </c>
      <c r="I30" s="3"/>
      <c r="J30" s="6"/>
      <c r="K30" s="148">
        <f t="shared" si="5"/>
        <v>1549</v>
      </c>
      <c r="L30" s="46"/>
      <c r="M30" s="3"/>
      <c r="N30" s="3">
        <v>1549</v>
      </c>
      <c r="O30" s="3"/>
      <c r="P30" s="3"/>
      <c r="Q30" s="126">
        <f t="shared" si="0"/>
        <v>1549</v>
      </c>
      <c r="R30" s="46"/>
      <c r="S30" s="3"/>
      <c r="T30" s="3">
        <v>1549</v>
      </c>
      <c r="U30" s="3"/>
      <c r="V30" s="5"/>
      <c r="W30" s="10"/>
      <c r="X30" s="19"/>
      <c r="Y30" s="19"/>
      <c r="Z30" s="19"/>
      <c r="AA30" s="19"/>
    </row>
    <row r="31" spans="1:27" ht="26.25" customHeight="1">
      <c r="A31" s="30">
        <v>10</v>
      </c>
      <c r="B31" s="89" t="s">
        <v>55</v>
      </c>
      <c r="C31" s="35" t="s">
        <v>25</v>
      </c>
      <c r="D31" s="8">
        <f>E31+W31</f>
        <v>1694</v>
      </c>
      <c r="E31" s="9">
        <f t="shared" si="3"/>
        <v>1694</v>
      </c>
      <c r="F31" s="46"/>
      <c r="G31" s="3"/>
      <c r="H31" s="3">
        <v>1694</v>
      </c>
      <c r="I31" s="3"/>
      <c r="J31" s="6"/>
      <c r="K31" s="148">
        <f t="shared" si="5"/>
        <v>1694</v>
      </c>
      <c r="L31" s="46"/>
      <c r="M31" s="3"/>
      <c r="N31" s="3">
        <v>1694</v>
      </c>
      <c r="O31" s="3"/>
      <c r="P31" s="3"/>
      <c r="Q31" s="126">
        <f t="shared" si="0"/>
        <v>1694</v>
      </c>
      <c r="R31" s="46"/>
      <c r="S31" s="3"/>
      <c r="T31" s="3">
        <v>1694</v>
      </c>
      <c r="U31" s="3"/>
      <c r="V31" s="5"/>
      <c r="W31" s="10"/>
      <c r="X31" s="19"/>
      <c r="Y31" s="19"/>
      <c r="Z31" s="19"/>
      <c r="AA31" s="19"/>
    </row>
    <row r="32" spans="1:27" ht="26.25" customHeight="1">
      <c r="A32" s="30">
        <v>11</v>
      </c>
      <c r="B32" s="89" t="s">
        <v>132</v>
      </c>
      <c r="C32" s="35" t="s">
        <v>25</v>
      </c>
      <c r="D32" s="8">
        <f aca="true" t="shared" si="6" ref="D32:D45">SUM(E32,W32)</f>
        <v>0</v>
      </c>
      <c r="E32" s="9">
        <v>0</v>
      </c>
      <c r="F32" s="46"/>
      <c r="G32" s="3"/>
      <c r="H32" s="3"/>
      <c r="I32" s="3"/>
      <c r="J32" s="6"/>
      <c r="K32" s="148">
        <f t="shared" si="5"/>
        <v>2496</v>
      </c>
      <c r="L32" s="46"/>
      <c r="M32" s="3"/>
      <c r="N32" s="3">
        <v>2496</v>
      </c>
      <c r="O32" s="3"/>
      <c r="P32" s="3"/>
      <c r="Q32" s="126">
        <f t="shared" si="0"/>
        <v>2496</v>
      </c>
      <c r="R32" s="46"/>
      <c r="S32" s="3"/>
      <c r="T32" s="3">
        <v>2496</v>
      </c>
      <c r="U32" s="3"/>
      <c r="V32" s="5"/>
      <c r="W32" s="10"/>
      <c r="X32" s="19"/>
      <c r="Y32" s="19"/>
      <c r="Z32" s="19"/>
      <c r="AA32" s="19"/>
    </row>
    <row r="33" spans="1:27" ht="26.25" customHeight="1">
      <c r="A33" s="30">
        <v>12</v>
      </c>
      <c r="B33" s="89" t="s">
        <v>133</v>
      </c>
      <c r="C33" s="35" t="s">
        <v>25</v>
      </c>
      <c r="D33" s="8">
        <f t="shared" si="6"/>
        <v>0</v>
      </c>
      <c r="E33" s="9">
        <v>0</v>
      </c>
      <c r="F33" s="46"/>
      <c r="G33" s="3"/>
      <c r="H33" s="3"/>
      <c r="I33" s="3"/>
      <c r="J33" s="6"/>
      <c r="K33" s="148">
        <f t="shared" si="5"/>
        <v>0</v>
      </c>
      <c r="L33" s="46"/>
      <c r="M33" s="3"/>
      <c r="N33" s="3"/>
      <c r="O33" s="3"/>
      <c r="P33" s="3"/>
      <c r="Q33" s="126">
        <f t="shared" si="0"/>
        <v>12500</v>
      </c>
      <c r="R33" s="46"/>
      <c r="S33" s="3"/>
      <c r="T33" s="3">
        <v>12500</v>
      </c>
      <c r="U33" s="3"/>
      <c r="V33" s="5"/>
      <c r="W33" s="10"/>
      <c r="X33" s="19"/>
      <c r="Y33" s="19"/>
      <c r="Z33" s="19"/>
      <c r="AA33" s="19"/>
    </row>
    <row r="34" spans="1:27" ht="26.25" customHeight="1">
      <c r="A34" s="30">
        <v>13</v>
      </c>
      <c r="B34" s="89" t="s">
        <v>134</v>
      </c>
      <c r="C34" s="35" t="s">
        <v>25</v>
      </c>
      <c r="D34" s="8">
        <f t="shared" si="6"/>
        <v>0</v>
      </c>
      <c r="E34" s="9">
        <v>0</v>
      </c>
      <c r="F34" s="46"/>
      <c r="G34" s="3"/>
      <c r="H34" s="3"/>
      <c r="I34" s="3"/>
      <c r="J34" s="6"/>
      <c r="K34" s="148">
        <f t="shared" si="5"/>
        <v>0</v>
      </c>
      <c r="L34" s="46"/>
      <c r="M34" s="3"/>
      <c r="N34" s="3"/>
      <c r="O34" s="3"/>
      <c r="P34" s="3"/>
      <c r="Q34" s="126">
        <f t="shared" si="0"/>
        <v>5400</v>
      </c>
      <c r="R34" s="46"/>
      <c r="S34" s="3"/>
      <c r="T34" s="3">
        <v>5400</v>
      </c>
      <c r="U34" s="3"/>
      <c r="V34" s="5"/>
      <c r="W34" s="10"/>
      <c r="X34" s="19"/>
      <c r="Y34" s="19"/>
      <c r="Z34" s="19"/>
      <c r="AA34" s="19"/>
    </row>
    <row r="35" spans="1:27" ht="26.25" customHeight="1">
      <c r="A35" s="30">
        <v>14</v>
      </c>
      <c r="B35" s="89" t="s">
        <v>135</v>
      </c>
      <c r="C35" s="35" t="s">
        <v>25</v>
      </c>
      <c r="D35" s="8">
        <f t="shared" si="6"/>
        <v>0</v>
      </c>
      <c r="E35" s="9">
        <v>0</v>
      </c>
      <c r="F35" s="46"/>
      <c r="G35" s="3"/>
      <c r="H35" s="3"/>
      <c r="I35" s="3"/>
      <c r="J35" s="6"/>
      <c r="K35" s="148">
        <f t="shared" si="5"/>
        <v>0</v>
      </c>
      <c r="L35" s="46"/>
      <c r="M35" s="3"/>
      <c r="N35" s="3"/>
      <c r="O35" s="3"/>
      <c r="P35" s="3"/>
      <c r="Q35" s="126">
        <f t="shared" si="0"/>
        <v>5787</v>
      </c>
      <c r="R35" s="46"/>
      <c r="S35" s="3"/>
      <c r="T35" s="3">
        <v>5787</v>
      </c>
      <c r="U35" s="3"/>
      <c r="V35" s="5"/>
      <c r="W35" s="10"/>
      <c r="X35" s="19"/>
      <c r="Y35" s="19"/>
      <c r="Z35" s="19"/>
      <c r="AA35" s="19"/>
    </row>
    <row r="36" spans="1:27" ht="26.25" customHeight="1">
      <c r="A36" s="30">
        <v>15</v>
      </c>
      <c r="B36" s="89" t="s">
        <v>136</v>
      </c>
      <c r="C36" s="35" t="s">
        <v>25</v>
      </c>
      <c r="D36" s="8">
        <f t="shared" si="6"/>
        <v>0</v>
      </c>
      <c r="E36" s="9">
        <v>0</v>
      </c>
      <c r="F36" s="46"/>
      <c r="G36" s="3"/>
      <c r="H36" s="3"/>
      <c r="I36" s="3"/>
      <c r="J36" s="6"/>
      <c r="K36" s="148">
        <f t="shared" si="5"/>
        <v>2196</v>
      </c>
      <c r="L36" s="46"/>
      <c r="M36" s="3"/>
      <c r="N36" s="3">
        <v>2196</v>
      </c>
      <c r="O36" s="3"/>
      <c r="P36" s="3"/>
      <c r="Q36" s="126">
        <f t="shared" si="0"/>
        <v>2196</v>
      </c>
      <c r="R36" s="46"/>
      <c r="S36" s="3"/>
      <c r="T36" s="3">
        <v>2196</v>
      </c>
      <c r="U36" s="3"/>
      <c r="V36" s="5"/>
      <c r="W36" s="10"/>
      <c r="X36" s="19"/>
      <c r="Y36" s="19"/>
      <c r="Z36" s="19"/>
      <c r="AA36" s="19"/>
    </row>
    <row r="37" spans="1:27" ht="26.25" customHeight="1">
      <c r="A37" s="30">
        <v>16</v>
      </c>
      <c r="B37" s="89" t="s">
        <v>137</v>
      </c>
      <c r="C37" s="35" t="s">
        <v>25</v>
      </c>
      <c r="D37" s="8">
        <f t="shared" si="6"/>
        <v>0</v>
      </c>
      <c r="E37" s="9">
        <v>0</v>
      </c>
      <c r="F37" s="46"/>
      <c r="G37" s="3"/>
      <c r="H37" s="3"/>
      <c r="I37" s="3"/>
      <c r="J37" s="6"/>
      <c r="K37" s="148">
        <f t="shared" si="5"/>
        <v>0</v>
      </c>
      <c r="L37" s="46"/>
      <c r="M37" s="3"/>
      <c r="N37" s="3"/>
      <c r="O37" s="3"/>
      <c r="P37" s="3"/>
      <c r="Q37" s="126">
        <f t="shared" si="0"/>
        <v>11490</v>
      </c>
      <c r="R37" s="46"/>
      <c r="S37" s="3"/>
      <c r="T37" s="3">
        <v>11490</v>
      </c>
      <c r="U37" s="3"/>
      <c r="V37" s="5"/>
      <c r="W37" s="10"/>
      <c r="X37" s="19"/>
      <c r="Y37" s="19"/>
      <c r="Z37" s="19"/>
      <c r="AA37" s="19"/>
    </row>
    <row r="38" spans="1:27" ht="26.25" customHeight="1">
      <c r="A38" s="30">
        <v>17</v>
      </c>
      <c r="B38" s="89" t="s">
        <v>138</v>
      </c>
      <c r="C38" s="35" t="s">
        <v>25</v>
      </c>
      <c r="D38" s="8">
        <f t="shared" si="6"/>
        <v>0</v>
      </c>
      <c r="E38" s="9">
        <v>0</v>
      </c>
      <c r="F38" s="46"/>
      <c r="G38" s="3"/>
      <c r="H38" s="3"/>
      <c r="I38" s="3"/>
      <c r="J38" s="6"/>
      <c r="K38" s="148">
        <f t="shared" si="5"/>
        <v>5640</v>
      </c>
      <c r="L38" s="46"/>
      <c r="M38" s="3"/>
      <c r="N38" s="3">
        <v>5640</v>
      </c>
      <c r="O38" s="3"/>
      <c r="P38" s="3"/>
      <c r="Q38" s="126">
        <f t="shared" si="0"/>
        <v>5640</v>
      </c>
      <c r="R38" s="46"/>
      <c r="S38" s="3"/>
      <c r="T38" s="3">
        <v>5640</v>
      </c>
      <c r="U38" s="3"/>
      <c r="V38" s="5"/>
      <c r="W38" s="10"/>
      <c r="X38" s="19"/>
      <c r="Y38" s="19"/>
      <c r="Z38" s="19"/>
      <c r="AA38" s="19"/>
    </row>
    <row r="39" spans="1:27" ht="26.25" customHeight="1">
      <c r="A39" s="30">
        <v>18</v>
      </c>
      <c r="B39" s="89" t="s">
        <v>154</v>
      </c>
      <c r="C39" s="35" t="s">
        <v>25</v>
      </c>
      <c r="D39" s="8">
        <f t="shared" si="6"/>
        <v>0</v>
      </c>
      <c r="E39" s="9">
        <v>0</v>
      </c>
      <c r="F39" s="46"/>
      <c r="G39" s="3"/>
      <c r="H39" s="3"/>
      <c r="I39" s="3"/>
      <c r="J39" s="6"/>
      <c r="K39" s="148">
        <f t="shared" si="5"/>
        <v>4380</v>
      </c>
      <c r="L39" s="46"/>
      <c r="M39" s="3"/>
      <c r="N39" s="3">
        <v>4380</v>
      </c>
      <c r="O39" s="3"/>
      <c r="P39" s="3"/>
      <c r="Q39" s="126">
        <f t="shared" si="0"/>
        <v>4380</v>
      </c>
      <c r="R39" s="46"/>
      <c r="S39" s="3"/>
      <c r="T39" s="3">
        <v>4380</v>
      </c>
      <c r="U39" s="3"/>
      <c r="V39" s="5"/>
      <c r="W39" s="10"/>
      <c r="X39" s="19"/>
      <c r="Y39" s="19"/>
      <c r="Z39" s="19"/>
      <c r="AA39" s="19"/>
    </row>
    <row r="40" spans="1:27" ht="26.25" customHeight="1">
      <c r="A40" s="30">
        <v>19</v>
      </c>
      <c r="B40" s="89" t="s">
        <v>155</v>
      </c>
      <c r="C40" s="35" t="s">
        <v>25</v>
      </c>
      <c r="D40" s="8">
        <f t="shared" si="6"/>
        <v>0</v>
      </c>
      <c r="E40" s="9">
        <v>0</v>
      </c>
      <c r="F40" s="46"/>
      <c r="G40" s="3"/>
      <c r="H40" s="3"/>
      <c r="I40" s="3"/>
      <c r="J40" s="6"/>
      <c r="K40" s="148">
        <f t="shared" si="5"/>
        <v>2090</v>
      </c>
      <c r="L40" s="46"/>
      <c r="M40" s="3"/>
      <c r="N40" s="3">
        <v>2090</v>
      </c>
      <c r="O40" s="3"/>
      <c r="P40" s="3"/>
      <c r="Q40" s="126">
        <f t="shared" si="0"/>
        <v>2090</v>
      </c>
      <c r="R40" s="46"/>
      <c r="S40" s="3"/>
      <c r="T40" s="3">
        <v>2090</v>
      </c>
      <c r="U40" s="3"/>
      <c r="V40" s="5"/>
      <c r="W40" s="10"/>
      <c r="X40" s="19"/>
      <c r="Y40" s="19"/>
      <c r="Z40" s="19"/>
      <c r="AA40" s="19"/>
    </row>
    <row r="41" spans="1:27" ht="26.25" customHeight="1">
      <c r="A41" s="30">
        <v>20</v>
      </c>
      <c r="B41" s="89" t="s">
        <v>171</v>
      </c>
      <c r="C41" s="35" t="s">
        <v>25</v>
      </c>
      <c r="D41" s="8">
        <f t="shared" si="6"/>
        <v>4583</v>
      </c>
      <c r="E41" s="9">
        <f>SUM(F41:J41)</f>
        <v>4583</v>
      </c>
      <c r="F41" s="46"/>
      <c r="G41" s="3"/>
      <c r="H41" s="3">
        <v>4583</v>
      </c>
      <c r="I41" s="3"/>
      <c r="J41" s="6"/>
      <c r="K41" s="148">
        <f t="shared" si="5"/>
        <v>0</v>
      </c>
      <c r="L41" s="46"/>
      <c r="M41" s="3"/>
      <c r="N41" s="3"/>
      <c r="O41" s="3"/>
      <c r="P41" s="3"/>
      <c r="Q41" s="126">
        <f t="shared" si="0"/>
        <v>4583</v>
      </c>
      <c r="R41" s="46"/>
      <c r="S41" s="3"/>
      <c r="T41" s="3">
        <v>4583</v>
      </c>
      <c r="U41" s="3"/>
      <c r="V41" s="5"/>
      <c r="W41" s="10"/>
      <c r="X41" s="19"/>
      <c r="Y41" s="19"/>
      <c r="Z41" s="19"/>
      <c r="AA41" s="19"/>
    </row>
    <row r="42" spans="1:27" ht="26.25" customHeight="1">
      <c r="A42" s="30">
        <v>21</v>
      </c>
      <c r="B42" s="89" t="s">
        <v>172</v>
      </c>
      <c r="C42" s="35" t="s">
        <v>25</v>
      </c>
      <c r="D42" s="8">
        <f t="shared" si="6"/>
        <v>1027</v>
      </c>
      <c r="E42" s="9">
        <f>SUM(F42:J42)</f>
        <v>1027</v>
      </c>
      <c r="F42" s="46"/>
      <c r="G42" s="3"/>
      <c r="H42" s="3">
        <v>1027</v>
      </c>
      <c r="I42" s="3"/>
      <c r="J42" s="6"/>
      <c r="K42" s="148">
        <f t="shared" si="5"/>
        <v>0</v>
      </c>
      <c r="L42" s="46"/>
      <c r="M42" s="3"/>
      <c r="N42" s="3"/>
      <c r="O42" s="3"/>
      <c r="P42" s="3"/>
      <c r="Q42" s="126">
        <f t="shared" si="0"/>
        <v>1027</v>
      </c>
      <c r="R42" s="46"/>
      <c r="S42" s="3"/>
      <c r="T42" s="3">
        <v>1027</v>
      </c>
      <c r="U42" s="3"/>
      <c r="V42" s="5"/>
      <c r="W42" s="10"/>
      <c r="X42" s="19"/>
      <c r="Y42" s="19"/>
      <c r="Z42" s="19"/>
      <c r="AA42" s="19"/>
    </row>
    <row r="43" spans="1:27" ht="26.25" customHeight="1">
      <c r="A43" s="30">
        <v>22</v>
      </c>
      <c r="B43" s="89" t="s">
        <v>173</v>
      </c>
      <c r="C43" s="35" t="s">
        <v>25</v>
      </c>
      <c r="D43" s="8">
        <f t="shared" si="6"/>
        <v>10290</v>
      </c>
      <c r="E43" s="9">
        <f>SUM(F43:J43)</f>
        <v>10290</v>
      </c>
      <c r="F43" s="46"/>
      <c r="G43" s="3"/>
      <c r="H43" s="3">
        <v>10290</v>
      </c>
      <c r="I43" s="3"/>
      <c r="J43" s="6"/>
      <c r="K43" s="148">
        <f t="shared" si="5"/>
        <v>0</v>
      </c>
      <c r="L43" s="46"/>
      <c r="M43" s="3"/>
      <c r="N43" s="3"/>
      <c r="O43" s="3"/>
      <c r="P43" s="3"/>
      <c r="Q43" s="126">
        <f t="shared" si="0"/>
        <v>10290</v>
      </c>
      <c r="R43" s="46"/>
      <c r="S43" s="3"/>
      <c r="T43" s="3">
        <v>10290</v>
      </c>
      <c r="U43" s="3"/>
      <c r="V43" s="5"/>
      <c r="W43" s="10"/>
      <c r="X43" s="19"/>
      <c r="Y43" s="19"/>
      <c r="Z43" s="19"/>
      <c r="AA43" s="19"/>
    </row>
    <row r="44" spans="1:27" ht="26.25" customHeight="1">
      <c r="A44" s="30">
        <v>23</v>
      </c>
      <c r="B44" s="89" t="s">
        <v>174</v>
      </c>
      <c r="C44" s="35" t="s">
        <v>25</v>
      </c>
      <c r="D44" s="8">
        <f t="shared" si="6"/>
        <v>1231</v>
      </c>
      <c r="E44" s="9">
        <f>SUM(F44:J44)</f>
        <v>1231</v>
      </c>
      <c r="F44" s="46"/>
      <c r="G44" s="3"/>
      <c r="H44" s="3">
        <v>1231</v>
      </c>
      <c r="I44" s="3"/>
      <c r="J44" s="6"/>
      <c r="K44" s="148">
        <f t="shared" si="5"/>
        <v>0</v>
      </c>
      <c r="L44" s="46"/>
      <c r="M44" s="3"/>
      <c r="N44" s="3"/>
      <c r="O44" s="3"/>
      <c r="P44" s="3"/>
      <c r="Q44" s="126">
        <f t="shared" si="0"/>
        <v>1231</v>
      </c>
      <c r="R44" s="46"/>
      <c r="S44" s="3"/>
      <c r="T44" s="3">
        <v>1231</v>
      </c>
      <c r="U44" s="3"/>
      <c r="V44" s="5"/>
      <c r="W44" s="10"/>
      <c r="X44" s="19"/>
      <c r="Y44" s="19"/>
      <c r="Z44" s="19"/>
      <c r="AA44" s="19"/>
    </row>
    <row r="45" spans="1:27" ht="26.25" customHeight="1">
      <c r="A45" s="30">
        <v>24</v>
      </c>
      <c r="B45" s="89" t="s">
        <v>175</v>
      </c>
      <c r="C45" s="35" t="s">
        <v>25</v>
      </c>
      <c r="D45" s="8">
        <f t="shared" si="6"/>
        <v>0</v>
      </c>
      <c r="E45" s="9">
        <v>0</v>
      </c>
      <c r="F45" s="46"/>
      <c r="G45" s="3"/>
      <c r="H45" s="3"/>
      <c r="I45" s="3"/>
      <c r="J45" s="6"/>
      <c r="K45" s="148">
        <f t="shared" si="5"/>
        <v>2850</v>
      </c>
      <c r="L45" s="46"/>
      <c r="M45" s="3"/>
      <c r="N45" s="3">
        <v>2850</v>
      </c>
      <c r="O45" s="3"/>
      <c r="P45" s="3"/>
      <c r="Q45" s="126">
        <f t="shared" si="0"/>
        <v>2850</v>
      </c>
      <c r="R45" s="46"/>
      <c r="S45" s="3"/>
      <c r="T45" s="3">
        <v>2850</v>
      </c>
      <c r="U45" s="3"/>
      <c r="V45" s="5"/>
      <c r="W45" s="10"/>
      <c r="X45" s="19"/>
      <c r="Y45" s="19"/>
      <c r="Z45" s="19"/>
      <c r="AA45" s="19"/>
    </row>
    <row r="46" spans="1:27" ht="26.25" customHeight="1">
      <c r="A46" s="30">
        <v>25</v>
      </c>
      <c r="B46" s="89" t="s">
        <v>139</v>
      </c>
      <c r="C46" s="35" t="s">
        <v>27</v>
      </c>
      <c r="D46" s="8">
        <f>E46+W46</f>
        <v>844362</v>
      </c>
      <c r="E46" s="9">
        <f>F46+G46+H46+I46+J46</f>
        <v>844362</v>
      </c>
      <c r="F46" s="46"/>
      <c r="G46" s="3"/>
      <c r="H46" s="3">
        <v>844362</v>
      </c>
      <c r="I46" s="3"/>
      <c r="J46" s="6"/>
      <c r="K46" s="148">
        <f t="shared" si="5"/>
        <v>0</v>
      </c>
      <c r="L46" s="46"/>
      <c r="M46" s="3"/>
      <c r="N46" s="3"/>
      <c r="O46" s="3"/>
      <c r="P46" s="3"/>
      <c r="Q46" s="126">
        <f t="shared" si="0"/>
        <v>844362</v>
      </c>
      <c r="R46" s="46"/>
      <c r="S46" s="3"/>
      <c r="T46" s="3">
        <v>844362</v>
      </c>
      <c r="U46" s="3"/>
      <c r="V46" s="5"/>
      <c r="W46" s="10"/>
      <c r="X46" s="19"/>
      <c r="Y46" s="19"/>
      <c r="Z46" s="19"/>
      <c r="AA46" s="19"/>
    </row>
    <row r="47" spans="1:27" ht="26.25" customHeight="1">
      <c r="A47" s="30">
        <v>26</v>
      </c>
      <c r="B47" s="89" t="s">
        <v>140</v>
      </c>
      <c r="C47" s="35" t="s">
        <v>27</v>
      </c>
      <c r="D47" s="8">
        <f>SUM(E47,W47)</f>
        <v>0</v>
      </c>
      <c r="E47" s="9"/>
      <c r="F47" s="46"/>
      <c r="G47" s="3"/>
      <c r="H47" s="3"/>
      <c r="I47" s="3"/>
      <c r="J47" s="6"/>
      <c r="K47" s="148">
        <f t="shared" si="5"/>
        <v>5000</v>
      </c>
      <c r="L47" s="46"/>
      <c r="M47" s="3"/>
      <c r="N47" s="3"/>
      <c r="O47" s="3"/>
      <c r="P47" s="3">
        <v>5000</v>
      </c>
      <c r="Q47" s="126">
        <f>SUM(R47:V47)</f>
        <v>5000</v>
      </c>
      <c r="R47" s="46"/>
      <c r="S47" s="3"/>
      <c r="T47" s="3"/>
      <c r="U47" s="3"/>
      <c r="V47" s="5">
        <v>5000</v>
      </c>
      <c r="W47" s="10"/>
      <c r="X47" s="19"/>
      <c r="Y47" s="19"/>
      <c r="Z47" s="19"/>
      <c r="AA47" s="19"/>
    </row>
    <row r="48" spans="1:27" ht="26.25" customHeight="1">
      <c r="A48" s="30">
        <v>27</v>
      </c>
      <c r="B48" s="89" t="s">
        <v>56</v>
      </c>
      <c r="C48" s="35" t="s">
        <v>26</v>
      </c>
      <c r="D48" s="8">
        <f aca="true" t="shared" si="7" ref="D48:D57">E48+W48</f>
        <v>2880</v>
      </c>
      <c r="E48" s="9">
        <f aca="true" t="shared" si="8" ref="E48:E57">F48+G48+H48+I48+J48</f>
        <v>2880</v>
      </c>
      <c r="F48" s="46"/>
      <c r="G48" s="3"/>
      <c r="H48" s="3">
        <v>2880</v>
      </c>
      <c r="I48" s="3"/>
      <c r="J48" s="6"/>
      <c r="K48" s="148">
        <f t="shared" si="5"/>
        <v>2880</v>
      </c>
      <c r="L48" s="46"/>
      <c r="M48" s="3"/>
      <c r="N48" s="3">
        <v>2880</v>
      </c>
      <c r="O48" s="3"/>
      <c r="P48" s="3"/>
      <c r="Q48" s="126">
        <f t="shared" si="0"/>
        <v>2880</v>
      </c>
      <c r="R48" s="46"/>
      <c r="S48" s="3"/>
      <c r="T48" s="3">
        <v>2880</v>
      </c>
      <c r="U48" s="3"/>
      <c r="V48" s="5"/>
      <c r="W48" s="10"/>
      <c r="X48" s="19"/>
      <c r="Y48" s="19"/>
      <c r="Z48" s="19"/>
      <c r="AA48" s="19"/>
    </row>
    <row r="49" spans="1:27" ht="26.25" customHeight="1">
      <c r="A49" s="30">
        <v>28</v>
      </c>
      <c r="B49" s="89" t="s">
        <v>57</v>
      </c>
      <c r="C49" s="35" t="s">
        <v>26</v>
      </c>
      <c r="D49" s="8">
        <f t="shared" si="7"/>
        <v>6744</v>
      </c>
      <c r="E49" s="9">
        <f t="shared" si="8"/>
        <v>6744</v>
      </c>
      <c r="F49" s="46"/>
      <c r="G49" s="3"/>
      <c r="H49" s="3">
        <v>6744</v>
      </c>
      <c r="I49" s="3"/>
      <c r="J49" s="6"/>
      <c r="K49" s="148">
        <f t="shared" si="5"/>
        <v>6744</v>
      </c>
      <c r="L49" s="46"/>
      <c r="M49" s="3"/>
      <c r="N49" s="3">
        <v>6744</v>
      </c>
      <c r="O49" s="3"/>
      <c r="P49" s="3"/>
      <c r="Q49" s="126">
        <f t="shared" si="0"/>
        <v>6744</v>
      </c>
      <c r="R49" s="46"/>
      <c r="S49" s="3"/>
      <c r="T49" s="3">
        <v>6744</v>
      </c>
      <c r="U49" s="3"/>
      <c r="V49" s="5"/>
      <c r="W49" s="10"/>
      <c r="X49" s="19"/>
      <c r="Y49" s="19"/>
      <c r="Z49" s="19"/>
      <c r="AA49" s="19"/>
    </row>
    <row r="50" spans="1:27" ht="26.25" customHeight="1">
      <c r="A50" s="30">
        <v>29</v>
      </c>
      <c r="B50" s="89" t="s">
        <v>58</v>
      </c>
      <c r="C50" s="35" t="s">
        <v>26</v>
      </c>
      <c r="D50" s="8">
        <f t="shared" si="7"/>
        <v>50381</v>
      </c>
      <c r="E50" s="9">
        <f t="shared" si="8"/>
        <v>50381</v>
      </c>
      <c r="F50" s="46"/>
      <c r="G50" s="3"/>
      <c r="H50" s="3"/>
      <c r="I50" s="3">
        <v>50381</v>
      </c>
      <c r="J50" s="6"/>
      <c r="K50" s="148">
        <f t="shared" si="5"/>
        <v>50381</v>
      </c>
      <c r="L50" s="46"/>
      <c r="M50" s="3"/>
      <c r="N50" s="3"/>
      <c r="O50" s="3">
        <v>50381</v>
      </c>
      <c r="P50" s="3"/>
      <c r="Q50" s="126">
        <f t="shared" si="0"/>
        <v>50381</v>
      </c>
      <c r="R50" s="46"/>
      <c r="S50" s="3"/>
      <c r="T50" s="3"/>
      <c r="U50" s="3">
        <v>50381</v>
      </c>
      <c r="V50" s="5"/>
      <c r="W50" s="10"/>
      <c r="X50" s="19"/>
      <c r="Y50" s="19"/>
      <c r="Z50" s="19"/>
      <c r="AA50" s="19"/>
    </row>
    <row r="51" spans="1:27" ht="26.25" customHeight="1">
      <c r="A51" s="30">
        <v>30</v>
      </c>
      <c r="B51" s="89" t="s">
        <v>59</v>
      </c>
      <c r="C51" s="35" t="s">
        <v>26</v>
      </c>
      <c r="D51" s="8">
        <f t="shared" si="7"/>
        <v>14115</v>
      </c>
      <c r="E51" s="9">
        <f t="shared" si="8"/>
        <v>14115</v>
      </c>
      <c r="F51" s="46"/>
      <c r="G51" s="3"/>
      <c r="H51" s="3"/>
      <c r="I51" s="3">
        <v>14115</v>
      </c>
      <c r="J51" s="6"/>
      <c r="K51" s="148">
        <f t="shared" si="5"/>
        <v>14115</v>
      </c>
      <c r="L51" s="46"/>
      <c r="M51" s="3"/>
      <c r="N51" s="3"/>
      <c r="O51" s="3">
        <v>14115</v>
      </c>
      <c r="P51" s="3"/>
      <c r="Q51" s="126">
        <f t="shared" si="0"/>
        <v>14115</v>
      </c>
      <c r="R51" s="46"/>
      <c r="S51" s="3"/>
      <c r="T51" s="3"/>
      <c r="U51" s="3">
        <v>14115</v>
      </c>
      <c r="V51" s="5"/>
      <c r="W51" s="10"/>
      <c r="X51" s="19"/>
      <c r="Y51" s="19"/>
      <c r="Z51" s="19"/>
      <c r="AA51" s="19"/>
    </row>
    <row r="52" spans="1:27" ht="26.25" customHeight="1">
      <c r="A52" s="30">
        <v>31</v>
      </c>
      <c r="B52" s="89" t="s">
        <v>60</v>
      </c>
      <c r="C52" s="35" t="s">
        <v>26</v>
      </c>
      <c r="D52" s="8">
        <f t="shared" si="7"/>
        <v>5050</v>
      </c>
      <c r="E52" s="9">
        <f t="shared" si="8"/>
        <v>5050</v>
      </c>
      <c r="F52" s="46"/>
      <c r="G52" s="3"/>
      <c r="H52" s="3">
        <v>5050</v>
      </c>
      <c r="I52" s="3"/>
      <c r="J52" s="6"/>
      <c r="K52" s="148">
        <f t="shared" si="5"/>
        <v>5050</v>
      </c>
      <c r="L52" s="46"/>
      <c r="M52" s="3"/>
      <c r="N52" s="3">
        <v>5050</v>
      </c>
      <c r="O52" s="3"/>
      <c r="P52" s="3"/>
      <c r="Q52" s="126">
        <f t="shared" si="0"/>
        <v>5050</v>
      </c>
      <c r="R52" s="46"/>
      <c r="S52" s="3"/>
      <c r="T52" s="3">
        <v>5050</v>
      </c>
      <c r="U52" s="3"/>
      <c r="V52" s="5"/>
      <c r="W52" s="10"/>
      <c r="X52" s="19"/>
      <c r="Y52" s="19"/>
      <c r="Z52" s="19"/>
      <c r="AA52" s="19"/>
    </row>
    <row r="53" spans="1:27" ht="26.25" customHeight="1">
      <c r="A53" s="30">
        <v>32</v>
      </c>
      <c r="B53" s="89" t="s">
        <v>61</v>
      </c>
      <c r="C53" s="35" t="s">
        <v>26</v>
      </c>
      <c r="D53" s="8">
        <f t="shared" si="7"/>
        <v>1430</v>
      </c>
      <c r="E53" s="9">
        <f t="shared" si="8"/>
        <v>1430</v>
      </c>
      <c r="F53" s="46"/>
      <c r="G53" s="3"/>
      <c r="H53" s="3">
        <v>1430</v>
      </c>
      <c r="I53" s="3"/>
      <c r="J53" s="6"/>
      <c r="K53" s="148">
        <f t="shared" si="5"/>
        <v>1430</v>
      </c>
      <c r="L53" s="46"/>
      <c r="M53" s="3"/>
      <c r="N53" s="3">
        <v>1430</v>
      </c>
      <c r="O53" s="3"/>
      <c r="P53" s="3"/>
      <c r="Q53" s="126">
        <f t="shared" si="0"/>
        <v>1430</v>
      </c>
      <c r="R53" s="46"/>
      <c r="S53" s="3"/>
      <c r="T53" s="3">
        <v>1430</v>
      </c>
      <c r="U53" s="3"/>
      <c r="V53" s="5"/>
      <c r="W53" s="10"/>
      <c r="X53" s="19"/>
      <c r="Y53" s="19"/>
      <c r="Z53" s="19"/>
      <c r="AA53" s="19"/>
    </row>
    <row r="54" spans="1:27" ht="26.25" customHeight="1">
      <c r="A54" s="30">
        <v>33</v>
      </c>
      <c r="B54" s="89" t="s">
        <v>62</v>
      </c>
      <c r="C54" s="35" t="s">
        <v>26</v>
      </c>
      <c r="D54" s="8">
        <f t="shared" si="7"/>
        <v>2622</v>
      </c>
      <c r="E54" s="9">
        <f t="shared" si="8"/>
        <v>2622</v>
      </c>
      <c r="F54" s="46"/>
      <c r="G54" s="3"/>
      <c r="H54" s="3">
        <v>2622</v>
      </c>
      <c r="I54" s="3"/>
      <c r="J54" s="6"/>
      <c r="K54" s="148">
        <f aca="true" t="shared" si="9" ref="K54:K85">SUM(L54:P54)</f>
        <v>2622</v>
      </c>
      <c r="L54" s="46"/>
      <c r="M54" s="3"/>
      <c r="N54" s="3">
        <v>2622</v>
      </c>
      <c r="O54" s="3"/>
      <c r="P54" s="3"/>
      <c r="Q54" s="126">
        <f t="shared" si="0"/>
        <v>2622</v>
      </c>
      <c r="R54" s="46"/>
      <c r="S54" s="3"/>
      <c r="T54" s="3">
        <v>2622</v>
      </c>
      <c r="U54" s="3"/>
      <c r="V54" s="5"/>
      <c r="W54" s="10"/>
      <c r="X54" s="19"/>
      <c r="Y54" s="19"/>
      <c r="Z54" s="19"/>
      <c r="AA54" s="19"/>
    </row>
    <row r="55" spans="1:27" ht="26.25" customHeight="1">
      <c r="A55" s="30">
        <v>34</v>
      </c>
      <c r="B55" s="89" t="s">
        <v>63</v>
      </c>
      <c r="C55" s="35" t="s">
        <v>26</v>
      </c>
      <c r="D55" s="8">
        <f t="shared" si="7"/>
        <v>2000</v>
      </c>
      <c r="E55" s="9">
        <f t="shared" si="8"/>
        <v>2000</v>
      </c>
      <c r="F55" s="46"/>
      <c r="G55" s="3"/>
      <c r="H55" s="3">
        <v>2000</v>
      </c>
      <c r="I55" s="3"/>
      <c r="J55" s="6"/>
      <c r="K55" s="148">
        <f t="shared" si="9"/>
        <v>3600</v>
      </c>
      <c r="L55" s="46"/>
      <c r="M55" s="3"/>
      <c r="N55" s="3">
        <v>3600</v>
      </c>
      <c r="O55" s="3"/>
      <c r="P55" s="3"/>
      <c r="Q55" s="126">
        <f t="shared" si="0"/>
        <v>3600</v>
      </c>
      <c r="R55" s="46"/>
      <c r="S55" s="3"/>
      <c r="T55" s="3">
        <v>3600</v>
      </c>
      <c r="U55" s="3"/>
      <c r="V55" s="5"/>
      <c r="W55" s="10"/>
      <c r="X55" s="19"/>
      <c r="Y55" s="19"/>
      <c r="Z55" s="19"/>
      <c r="AA55" s="19"/>
    </row>
    <row r="56" spans="1:27" ht="26.25" customHeight="1">
      <c r="A56" s="30">
        <v>35</v>
      </c>
      <c r="B56" s="166" t="s">
        <v>64</v>
      </c>
      <c r="C56" s="35" t="s">
        <v>26</v>
      </c>
      <c r="D56" s="8">
        <f t="shared" si="7"/>
        <v>1550</v>
      </c>
      <c r="E56" s="9">
        <f t="shared" si="8"/>
        <v>1550</v>
      </c>
      <c r="F56" s="46"/>
      <c r="G56" s="3"/>
      <c r="H56" s="3">
        <v>1550</v>
      </c>
      <c r="I56" s="3"/>
      <c r="J56" s="6"/>
      <c r="K56" s="148">
        <f t="shared" si="9"/>
        <v>1550</v>
      </c>
      <c r="L56" s="46"/>
      <c r="M56" s="3"/>
      <c r="N56" s="3">
        <v>1550</v>
      </c>
      <c r="O56" s="3"/>
      <c r="P56" s="3"/>
      <c r="Q56" s="126">
        <f t="shared" si="0"/>
        <v>1550</v>
      </c>
      <c r="R56" s="46"/>
      <c r="S56" s="3"/>
      <c r="T56" s="3">
        <v>1550</v>
      </c>
      <c r="U56" s="3"/>
      <c r="V56" s="5"/>
      <c r="W56" s="10"/>
      <c r="X56" s="19"/>
      <c r="Y56" s="19"/>
      <c r="Z56" s="19"/>
      <c r="AA56" s="19"/>
    </row>
    <row r="57" spans="1:27" ht="41.25" customHeight="1">
      <c r="A57" s="157">
        <v>36</v>
      </c>
      <c r="B57" s="134" t="s">
        <v>65</v>
      </c>
      <c r="C57" s="159" t="s">
        <v>26</v>
      </c>
      <c r="D57" s="8">
        <f t="shared" si="7"/>
        <v>2100</v>
      </c>
      <c r="E57" s="9">
        <f t="shared" si="8"/>
        <v>2100</v>
      </c>
      <c r="F57" s="46"/>
      <c r="G57" s="3"/>
      <c r="H57" s="3">
        <v>2100</v>
      </c>
      <c r="I57" s="3"/>
      <c r="J57" s="6"/>
      <c r="K57" s="148">
        <f t="shared" si="9"/>
        <v>2100</v>
      </c>
      <c r="L57" s="46"/>
      <c r="M57" s="3"/>
      <c r="N57" s="3">
        <v>2100</v>
      </c>
      <c r="O57" s="3"/>
      <c r="P57" s="3"/>
      <c r="Q57" s="126">
        <f t="shared" si="0"/>
        <v>2100</v>
      </c>
      <c r="R57" s="46"/>
      <c r="S57" s="3"/>
      <c r="T57" s="3">
        <v>2100</v>
      </c>
      <c r="U57" s="3"/>
      <c r="V57" s="5"/>
      <c r="W57" s="10"/>
      <c r="X57" s="19"/>
      <c r="Y57" s="19"/>
      <c r="Z57" s="19"/>
      <c r="AA57" s="19"/>
    </row>
    <row r="58" spans="1:27" ht="41.25" customHeight="1">
      <c r="A58" s="30">
        <v>37</v>
      </c>
      <c r="B58" s="134" t="s">
        <v>141</v>
      </c>
      <c r="C58" s="35" t="s">
        <v>26</v>
      </c>
      <c r="D58" s="8">
        <f aca="true" t="shared" si="10" ref="D58:D66">SUM(E58,W58)</f>
        <v>0</v>
      </c>
      <c r="E58" s="9">
        <f aca="true" t="shared" si="11" ref="E58:E71">SUM(F58:J58)</f>
        <v>0</v>
      </c>
      <c r="F58" s="46"/>
      <c r="G58" s="3"/>
      <c r="H58" s="3"/>
      <c r="I58" s="3"/>
      <c r="J58" s="6"/>
      <c r="K58" s="148">
        <f t="shared" si="9"/>
        <v>1920</v>
      </c>
      <c r="L58" s="46"/>
      <c r="M58" s="3"/>
      <c r="N58" s="3">
        <v>1920</v>
      </c>
      <c r="O58" s="3"/>
      <c r="P58" s="3"/>
      <c r="Q58" s="126">
        <f t="shared" si="0"/>
        <v>3920</v>
      </c>
      <c r="R58" s="46"/>
      <c r="S58" s="3"/>
      <c r="T58" s="3">
        <v>3920</v>
      </c>
      <c r="U58" s="3"/>
      <c r="V58" s="5"/>
      <c r="W58" s="10"/>
      <c r="X58" s="19"/>
      <c r="Y58" s="19"/>
      <c r="Z58" s="19"/>
      <c r="AA58" s="19"/>
    </row>
    <row r="59" spans="1:27" ht="41.25" customHeight="1">
      <c r="A59" s="30">
        <v>38</v>
      </c>
      <c r="B59" s="134" t="s">
        <v>142</v>
      </c>
      <c r="C59" s="35" t="s">
        <v>26</v>
      </c>
      <c r="D59" s="8">
        <f t="shared" si="10"/>
        <v>0</v>
      </c>
      <c r="E59" s="9">
        <f t="shared" si="11"/>
        <v>0</v>
      </c>
      <c r="F59" s="46"/>
      <c r="G59" s="3"/>
      <c r="H59" s="3"/>
      <c r="I59" s="3"/>
      <c r="J59" s="6"/>
      <c r="K59" s="148">
        <f t="shared" si="9"/>
        <v>1596</v>
      </c>
      <c r="L59" s="46"/>
      <c r="M59" s="3"/>
      <c r="N59" s="3">
        <v>1596</v>
      </c>
      <c r="O59" s="3"/>
      <c r="P59" s="3"/>
      <c r="Q59" s="126">
        <f t="shared" si="0"/>
        <v>3192</v>
      </c>
      <c r="R59" s="46"/>
      <c r="S59" s="3"/>
      <c r="T59" s="3">
        <v>3192</v>
      </c>
      <c r="U59" s="3"/>
      <c r="V59" s="5"/>
      <c r="W59" s="10"/>
      <c r="X59" s="19"/>
      <c r="Y59" s="19"/>
      <c r="Z59" s="19"/>
      <c r="AA59" s="19"/>
    </row>
    <row r="60" spans="1:27" ht="41.25" customHeight="1">
      <c r="A60" s="30">
        <v>39</v>
      </c>
      <c r="B60" s="134" t="s">
        <v>143</v>
      </c>
      <c r="C60" s="35" t="s">
        <v>26</v>
      </c>
      <c r="D60" s="8">
        <f t="shared" si="10"/>
        <v>0</v>
      </c>
      <c r="E60" s="9">
        <f t="shared" si="11"/>
        <v>0</v>
      </c>
      <c r="F60" s="46"/>
      <c r="G60" s="3"/>
      <c r="H60" s="3"/>
      <c r="I60" s="3"/>
      <c r="J60" s="6"/>
      <c r="K60" s="148">
        <f t="shared" si="9"/>
        <v>1434</v>
      </c>
      <c r="L60" s="46"/>
      <c r="M60" s="3"/>
      <c r="N60" s="3">
        <v>1434</v>
      </c>
      <c r="O60" s="3"/>
      <c r="P60" s="3"/>
      <c r="Q60" s="126">
        <f t="shared" si="0"/>
        <v>1434</v>
      </c>
      <c r="R60" s="46"/>
      <c r="S60" s="3"/>
      <c r="T60" s="3">
        <v>1434</v>
      </c>
      <c r="U60" s="3"/>
      <c r="V60" s="5"/>
      <c r="W60" s="10"/>
      <c r="X60" s="19"/>
      <c r="Y60" s="19"/>
      <c r="Z60" s="19"/>
      <c r="AA60" s="19"/>
    </row>
    <row r="61" spans="1:27" ht="41.25" customHeight="1">
      <c r="A61" s="30">
        <v>40</v>
      </c>
      <c r="B61" s="134" t="s">
        <v>144</v>
      </c>
      <c r="C61" s="35" t="s">
        <v>26</v>
      </c>
      <c r="D61" s="8">
        <f t="shared" si="10"/>
        <v>0</v>
      </c>
      <c r="E61" s="9">
        <f t="shared" si="11"/>
        <v>0</v>
      </c>
      <c r="F61" s="46"/>
      <c r="G61" s="3"/>
      <c r="H61" s="3"/>
      <c r="I61" s="3"/>
      <c r="J61" s="6"/>
      <c r="K61" s="148">
        <f t="shared" si="9"/>
        <v>4920</v>
      </c>
      <c r="L61" s="46"/>
      <c r="M61" s="3"/>
      <c r="N61" s="3">
        <v>4920</v>
      </c>
      <c r="O61" s="3"/>
      <c r="P61" s="3"/>
      <c r="Q61" s="126">
        <f t="shared" si="0"/>
        <v>4920</v>
      </c>
      <c r="R61" s="46"/>
      <c r="S61" s="3"/>
      <c r="T61" s="3">
        <v>4920</v>
      </c>
      <c r="U61" s="3"/>
      <c r="V61" s="5"/>
      <c r="W61" s="10"/>
      <c r="X61" s="19"/>
      <c r="Y61" s="19"/>
      <c r="Z61" s="19"/>
      <c r="AA61" s="19"/>
    </row>
    <row r="62" spans="1:27" ht="41.25" customHeight="1">
      <c r="A62" s="30">
        <v>41</v>
      </c>
      <c r="B62" s="134" t="s">
        <v>145</v>
      </c>
      <c r="C62" s="35" t="s">
        <v>26</v>
      </c>
      <c r="D62" s="8">
        <f t="shared" si="10"/>
        <v>0</v>
      </c>
      <c r="E62" s="9">
        <f t="shared" si="11"/>
        <v>0</v>
      </c>
      <c r="F62" s="46"/>
      <c r="G62" s="3"/>
      <c r="H62" s="3"/>
      <c r="I62" s="3"/>
      <c r="J62" s="6"/>
      <c r="K62" s="148">
        <f t="shared" si="9"/>
        <v>449</v>
      </c>
      <c r="L62" s="46"/>
      <c r="M62" s="3"/>
      <c r="N62" s="3">
        <v>449</v>
      </c>
      <c r="O62" s="3"/>
      <c r="P62" s="3"/>
      <c r="Q62" s="126">
        <f t="shared" si="0"/>
        <v>409</v>
      </c>
      <c r="R62" s="46"/>
      <c r="S62" s="3"/>
      <c r="T62" s="3">
        <v>409</v>
      </c>
      <c r="U62" s="3"/>
      <c r="V62" s="5"/>
      <c r="W62" s="10"/>
      <c r="X62" s="19"/>
      <c r="Y62" s="19"/>
      <c r="Z62" s="19"/>
      <c r="AA62" s="19"/>
    </row>
    <row r="63" spans="1:27" ht="41.25" customHeight="1">
      <c r="A63" s="30">
        <v>42</v>
      </c>
      <c r="B63" s="134" t="s">
        <v>146</v>
      </c>
      <c r="C63" s="35" t="s">
        <v>26</v>
      </c>
      <c r="D63" s="8">
        <f t="shared" si="10"/>
        <v>8218</v>
      </c>
      <c r="E63" s="9">
        <f t="shared" si="11"/>
        <v>8218</v>
      </c>
      <c r="F63" s="46"/>
      <c r="G63" s="3"/>
      <c r="H63" s="3">
        <v>8218</v>
      </c>
      <c r="I63" s="3"/>
      <c r="J63" s="6"/>
      <c r="K63" s="148">
        <f t="shared" si="9"/>
        <v>8218</v>
      </c>
      <c r="L63" s="46"/>
      <c r="M63" s="3"/>
      <c r="N63" s="3">
        <v>8218</v>
      </c>
      <c r="O63" s="3"/>
      <c r="P63" s="3"/>
      <c r="Q63" s="126">
        <f t="shared" si="0"/>
        <v>8218</v>
      </c>
      <c r="R63" s="46"/>
      <c r="S63" s="3"/>
      <c r="T63" s="3">
        <v>8218</v>
      </c>
      <c r="U63" s="3"/>
      <c r="V63" s="5"/>
      <c r="W63" s="10"/>
      <c r="X63" s="19"/>
      <c r="Y63" s="19"/>
      <c r="Z63" s="19"/>
      <c r="AA63" s="19"/>
    </row>
    <row r="64" spans="1:27" ht="41.25" customHeight="1">
      <c r="A64" s="30">
        <v>43</v>
      </c>
      <c r="B64" s="134" t="s">
        <v>147</v>
      </c>
      <c r="C64" s="35" t="s">
        <v>26</v>
      </c>
      <c r="D64" s="8">
        <f t="shared" si="10"/>
        <v>7602</v>
      </c>
      <c r="E64" s="9">
        <f t="shared" si="11"/>
        <v>7602</v>
      </c>
      <c r="F64" s="46"/>
      <c r="G64" s="3"/>
      <c r="H64" s="3">
        <v>7602</v>
      </c>
      <c r="I64" s="3"/>
      <c r="J64" s="6"/>
      <c r="K64" s="148">
        <f t="shared" si="9"/>
        <v>7602</v>
      </c>
      <c r="L64" s="46"/>
      <c r="M64" s="3"/>
      <c r="N64" s="3">
        <v>7602</v>
      </c>
      <c r="O64" s="3"/>
      <c r="P64" s="3"/>
      <c r="Q64" s="126">
        <f t="shared" si="0"/>
        <v>7602</v>
      </c>
      <c r="R64" s="46"/>
      <c r="S64" s="3"/>
      <c r="T64" s="3">
        <v>7602</v>
      </c>
      <c r="U64" s="3"/>
      <c r="V64" s="5"/>
      <c r="W64" s="10"/>
      <c r="X64" s="19"/>
      <c r="Y64" s="19"/>
      <c r="Z64" s="19"/>
      <c r="AA64" s="19"/>
    </row>
    <row r="65" spans="1:27" ht="41.25" customHeight="1">
      <c r="A65" s="30">
        <v>44</v>
      </c>
      <c r="B65" s="134" t="s">
        <v>148</v>
      </c>
      <c r="C65" s="35" t="s">
        <v>26</v>
      </c>
      <c r="D65" s="8">
        <f t="shared" si="10"/>
        <v>0</v>
      </c>
      <c r="E65" s="9">
        <f t="shared" si="11"/>
        <v>0</v>
      </c>
      <c r="F65" s="46"/>
      <c r="G65" s="3"/>
      <c r="H65" s="3"/>
      <c r="I65" s="3"/>
      <c r="J65" s="6"/>
      <c r="K65" s="148">
        <f t="shared" si="9"/>
        <v>0</v>
      </c>
      <c r="L65" s="46"/>
      <c r="M65" s="3"/>
      <c r="N65" s="3"/>
      <c r="O65" s="3"/>
      <c r="P65" s="3"/>
      <c r="Q65" s="126">
        <f t="shared" si="0"/>
        <v>8119</v>
      </c>
      <c r="R65" s="46"/>
      <c r="S65" s="3"/>
      <c r="T65" s="3">
        <v>8119</v>
      </c>
      <c r="U65" s="3"/>
      <c r="V65" s="5"/>
      <c r="W65" s="10"/>
      <c r="X65" s="19"/>
      <c r="Y65" s="19"/>
      <c r="Z65" s="19"/>
      <c r="AA65" s="19"/>
    </row>
    <row r="66" spans="1:27" ht="41.25" customHeight="1">
      <c r="A66" s="30">
        <v>45</v>
      </c>
      <c r="B66" s="134" t="s">
        <v>149</v>
      </c>
      <c r="C66" s="35" t="s">
        <v>26</v>
      </c>
      <c r="D66" s="8">
        <f t="shared" si="10"/>
        <v>2500</v>
      </c>
      <c r="E66" s="9">
        <f t="shared" si="11"/>
        <v>2500</v>
      </c>
      <c r="F66" s="46"/>
      <c r="G66" s="3"/>
      <c r="H66" s="3">
        <v>2500</v>
      </c>
      <c r="I66" s="3"/>
      <c r="J66" s="6"/>
      <c r="K66" s="148">
        <f t="shared" si="9"/>
        <v>2500</v>
      </c>
      <c r="L66" s="46"/>
      <c r="M66" s="3"/>
      <c r="N66" s="3">
        <v>2500</v>
      </c>
      <c r="O66" s="3"/>
      <c r="P66" s="3"/>
      <c r="Q66" s="126">
        <f t="shared" si="0"/>
        <v>2500</v>
      </c>
      <c r="R66" s="46"/>
      <c r="S66" s="3"/>
      <c r="T66" s="3">
        <v>2500</v>
      </c>
      <c r="U66" s="3"/>
      <c r="V66" s="5"/>
      <c r="W66" s="10"/>
      <c r="X66" s="19"/>
      <c r="Y66" s="19"/>
      <c r="Z66" s="19"/>
      <c r="AA66" s="19"/>
    </row>
    <row r="67" spans="1:27" ht="41.25" customHeight="1">
      <c r="A67" s="30">
        <v>46</v>
      </c>
      <c r="B67" s="134" t="s">
        <v>150</v>
      </c>
      <c r="C67" s="35" t="s">
        <v>26</v>
      </c>
      <c r="D67" s="8">
        <v>0</v>
      </c>
      <c r="E67" s="9">
        <f t="shared" si="11"/>
        <v>0</v>
      </c>
      <c r="F67" s="46"/>
      <c r="G67" s="3"/>
      <c r="H67" s="3"/>
      <c r="I67" s="3"/>
      <c r="J67" s="6"/>
      <c r="K67" s="148">
        <f t="shared" si="9"/>
        <v>0</v>
      </c>
      <c r="L67" s="46"/>
      <c r="M67" s="3"/>
      <c r="N67" s="3"/>
      <c r="O67" s="3"/>
      <c r="P67" s="3"/>
      <c r="Q67" s="126">
        <f t="shared" si="0"/>
        <v>2000</v>
      </c>
      <c r="R67" s="46"/>
      <c r="S67" s="3"/>
      <c r="T67" s="3">
        <v>2000</v>
      </c>
      <c r="U67" s="3"/>
      <c r="V67" s="5"/>
      <c r="W67" s="10"/>
      <c r="X67" s="19"/>
      <c r="Y67" s="19"/>
      <c r="Z67" s="19"/>
      <c r="AA67" s="19"/>
    </row>
    <row r="68" spans="1:27" ht="41.25" customHeight="1">
      <c r="A68" s="30">
        <v>47</v>
      </c>
      <c r="B68" s="134" t="s">
        <v>151</v>
      </c>
      <c r="C68" s="35" t="s">
        <v>26</v>
      </c>
      <c r="D68" s="8">
        <f>SUM(E68,W68)</f>
        <v>0</v>
      </c>
      <c r="E68" s="9">
        <f t="shared" si="11"/>
        <v>0</v>
      </c>
      <c r="F68" s="46"/>
      <c r="G68" s="3"/>
      <c r="H68" s="3"/>
      <c r="I68" s="3"/>
      <c r="J68" s="6"/>
      <c r="K68" s="148">
        <f t="shared" si="9"/>
        <v>1463</v>
      </c>
      <c r="L68" s="46"/>
      <c r="M68" s="3"/>
      <c r="N68" s="3">
        <v>1463</v>
      </c>
      <c r="O68" s="3"/>
      <c r="P68" s="3"/>
      <c r="Q68" s="126">
        <f t="shared" si="0"/>
        <v>1463</v>
      </c>
      <c r="R68" s="46"/>
      <c r="S68" s="3"/>
      <c r="T68" s="3">
        <v>1463</v>
      </c>
      <c r="U68" s="3"/>
      <c r="V68" s="5"/>
      <c r="W68" s="10"/>
      <c r="X68" s="19"/>
      <c r="Y68" s="19"/>
      <c r="Z68" s="19"/>
      <c r="AA68" s="19"/>
    </row>
    <row r="69" spans="1:27" ht="41.25" customHeight="1">
      <c r="A69" s="30">
        <v>48</v>
      </c>
      <c r="B69" s="134" t="s">
        <v>152</v>
      </c>
      <c r="C69" s="35" t="s">
        <v>26</v>
      </c>
      <c r="D69" s="8">
        <f>SUM(E69,W69)</f>
        <v>0</v>
      </c>
      <c r="E69" s="9">
        <f t="shared" si="11"/>
        <v>0</v>
      </c>
      <c r="F69" s="46"/>
      <c r="G69" s="3"/>
      <c r="H69" s="3"/>
      <c r="I69" s="3"/>
      <c r="J69" s="6"/>
      <c r="K69" s="148">
        <f t="shared" si="9"/>
        <v>9216</v>
      </c>
      <c r="L69" s="46"/>
      <c r="M69" s="3"/>
      <c r="N69" s="3">
        <v>9216</v>
      </c>
      <c r="O69" s="3"/>
      <c r="P69" s="3"/>
      <c r="Q69" s="126">
        <f t="shared" si="0"/>
        <v>9216</v>
      </c>
      <c r="R69" s="46"/>
      <c r="S69" s="3"/>
      <c r="T69" s="3">
        <v>9216</v>
      </c>
      <c r="U69" s="3"/>
      <c r="V69" s="5"/>
      <c r="W69" s="10"/>
      <c r="X69" s="19"/>
      <c r="Y69" s="19"/>
      <c r="Z69" s="19"/>
      <c r="AA69" s="19"/>
    </row>
    <row r="70" spans="1:27" ht="41.25" customHeight="1">
      <c r="A70" s="30">
        <v>49</v>
      </c>
      <c r="B70" s="134" t="s">
        <v>153</v>
      </c>
      <c r="C70" s="35" t="s">
        <v>26</v>
      </c>
      <c r="D70" s="8">
        <f>SUM(E70,W70)</f>
        <v>0</v>
      </c>
      <c r="E70" s="9">
        <f t="shared" si="11"/>
        <v>0</v>
      </c>
      <c r="F70" s="46"/>
      <c r="G70" s="3"/>
      <c r="H70" s="3"/>
      <c r="I70" s="3"/>
      <c r="J70" s="6"/>
      <c r="K70" s="148">
        <f t="shared" si="9"/>
        <v>0</v>
      </c>
      <c r="L70" s="46"/>
      <c r="M70" s="3"/>
      <c r="N70" s="3"/>
      <c r="O70" s="3"/>
      <c r="P70" s="3"/>
      <c r="Q70" s="126">
        <f t="shared" si="0"/>
        <v>4973</v>
      </c>
      <c r="R70" s="46"/>
      <c r="S70" s="3"/>
      <c r="T70" s="3">
        <v>4973</v>
      </c>
      <c r="U70" s="3"/>
      <c r="V70" s="5"/>
      <c r="W70" s="10"/>
      <c r="X70" s="19"/>
      <c r="Y70" s="19"/>
      <c r="Z70" s="19"/>
      <c r="AA70" s="19"/>
    </row>
    <row r="71" spans="1:27" ht="41.25" customHeight="1">
      <c r="A71" s="30">
        <v>50</v>
      </c>
      <c r="B71" s="134" t="s">
        <v>156</v>
      </c>
      <c r="C71" s="35" t="s">
        <v>33</v>
      </c>
      <c r="D71" s="8">
        <f>SUM(E71,W71)</f>
        <v>58362</v>
      </c>
      <c r="E71" s="9">
        <f t="shared" si="11"/>
        <v>58362</v>
      </c>
      <c r="F71" s="46"/>
      <c r="G71" s="3"/>
      <c r="H71" s="3">
        <v>58362</v>
      </c>
      <c r="I71" s="3"/>
      <c r="J71" s="6"/>
      <c r="K71" s="148">
        <f t="shared" si="9"/>
        <v>84870</v>
      </c>
      <c r="L71" s="46"/>
      <c r="M71" s="3"/>
      <c r="N71" s="3">
        <v>84870</v>
      </c>
      <c r="O71" s="3"/>
      <c r="P71" s="3"/>
      <c r="Q71" s="126">
        <f t="shared" si="0"/>
        <v>89870</v>
      </c>
      <c r="R71" s="46"/>
      <c r="S71" s="3"/>
      <c r="T71" s="3">
        <v>89870</v>
      </c>
      <c r="U71" s="3"/>
      <c r="V71" s="5"/>
      <c r="W71" s="10"/>
      <c r="X71" s="19"/>
      <c r="Y71" s="19"/>
      <c r="Z71" s="19"/>
      <c r="AA71" s="19"/>
    </row>
    <row r="72" spans="1:27" ht="26.25" customHeight="1">
      <c r="A72" s="30">
        <v>51</v>
      </c>
      <c r="B72" s="89" t="s">
        <v>157</v>
      </c>
      <c r="C72" s="35" t="s">
        <v>28</v>
      </c>
      <c r="D72" s="8">
        <f>E72+W72</f>
        <v>12864</v>
      </c>
      <c r="E72" s="9">
        <f>F72+G72+H72+I72+J72</f>
        <v>12864</v>
      </c>
      <c r="F72" s="46"/>
      <c r="G72" s="3"/>
      <c r="H72" s="3">
        <v>12864</v>
      </c>
      <c r="I72" s="3"/>
      <c r="J72" s="6"/>
      <c r="K72" s="148">
        <f t="shared" si="9"/>
        <v>12864</v>
      </c>
      <c r="L72" s="46"/>
      <c r="M72" s="3"/>
      <c r="N72" s="3">
        <v>12864</v>
      </c>
      <c r="O72" s="3"/>
      <c r="P72" s="3"/>
      <c r="Q72" s="126">
        <f t="shared" si="0"/>
        <v>12864</v>
      </c>
      <c r="R72" s="46"/>
      <c r="S72" s="3"/>
      <c r="T72" s="3">
        <v>12864</v>
      </c>
      <c r="U72" s="3"/>
      <c r="V72" s="5"/>
      <c r="W72" s="10"/>
      <c r="X72" s="19"/>
      <c r="Y72" s="19"/>
      <c r="Z72" s="19"/>
      <c r="AA72" s="19"/>
    </row>
    <row r="73" spans="1:27" ht="26.25" customHeight="1">
      <c r="A73" s="30">
        <v>52</v>
      </c>
      <c r="B73" s="89" t="s">
        <v>66</v>
      </c>
      <c r="C73" s="35" t="s">
        <v>28</v>
      </c>
      <c r="D73" s="8">
        <f>E73+W73</f>
        <v>2880</v>
      </c>
      <c r="E73" s="9">
        <f>F73+G73+H73+I73+J73</f>
        <v>2880</v>
      </c>
      <c r="F73" s="46"/>
      <c r="G73" s="3"/>
      <c r="H73" s="3">
        <v>2880</v>
      </c>
      <c r="I73" s="3"/>
      <c r="J73" s="6"/>
      <c r="K73" s="148">
        <f t="shared" si="9"/>
        <v>2880</v>
      </c>
      <c r="L73" s="46"/>
      <c r="M73" s="3"/>
      <c r="N73" s="3">
        <v>2880</v>
      </c>
      <c r="O73" s="3"/>
      <c r="P73" s="3"/>
      <c r="Q73" s="126">
        <f t="shared" si="0"/>
        <v>2880</v>
      </c>
      <c r="R73" s="46"/>
      <c r="S73" s="3"/>
      <c r="T73" s="3">
        <v>2880</v>
      </c>
      <c r="U73" s="3"/>
      <c r="V73" s="5"/>
      <c r="W73" s="10"/>
      <c r="X73" s="19"/>
      <c r="Y73" s="19"/>
      <c r="Z73" s="19"/>
      <c r="AA73" s="19"/>
    </row>
    <row r="74" spans="1:27" ht="26.25" customHeight="1">
      <c r="A74" s="30">
        <v>53</v>
      </c>
      <c r="B74" s="89" t="s">
        <v>158</v>
      </c>
      <c r="C74" s="35" t="s">
        <v>28</v>
      </c>
      <c r="D74" s="8">
        <f aca="true" t="shared" si="12" ref="D74:D84">SUM(E74,W74)</f>
        <v>0</v>
      </c>
      <c r="E74" s="9">
        <f aca="true" t="shared" si="13" ref="E74:E84">SUM(F74:J74)</f>
        <v>0</v>
      </c>
      <c r="F74" s="46"/>
      <c r="G74" s="3"/>
      <c r="H74" s="3"/>
      <c r="I74" s="3"/>
      <c r="J74" s="6"/>
      <c r="K74" s="148">
        <f t="shared" si="9"/>
        <v>0</v>
      </c>
      <c r="L74" s="46"/>
      <c r="M74" s="3"/>
      <c r="N74" s="3"/>
      <c r="O74" s="3"/>
      <c r="P74" s="3"/>
      <c r="Q74" s="126">
        <f t="shared" si="0"/>
        <v>2784</v>
      </c>
      <c r="R74" s="46"/>
      <c r="S74" s="3"/>
      <c r="T74" s="3">
        <v>2784</v>
      </c>
      <c r="U74" s="3"/>
      <c r="V74" s="5"/>
      <c r="W74" s="10"/>
      <c r="X74" s="19"/>
      <c r="Y74" s="19"/>
      <c r="Z74" s="19"/>
      <c r="AA74" s="19"/>
    </row>
    <row r="75" spans="1:27" ht="26.25" customHeight="1">
      <c r="A75" s="30">
        <v>54</v>
      </c>
      <c r="B75" s="89" t="s">
        <v>159</v>
      </c>
      <c r="C75" s="35" t="s">
        <v>28</v>
      </c>
      <c r="D75" s="8">
        <f t="shared" si="12"/>
        <v>0</v>
      </c>
      <c r="E75" s="9">
        <f t="shared" si="13"/>
        <v>0</v>
      </c>
      <c r="F75" s="46"/>
      <c r="G75" s="3"/>
      <c r="H75" s="3"/>
      <c r="I75" s="3"/>
      <c r="J75" s="6"/>
      <c r="K75" s="148">
        <f t="shared" si="9"/>
        <v>0</v>
      </c>
      <c r="L75" s="46"/>
      <c r="M75" s="3"/>
      <c r="N75" s="3"/>
      <c r="O75" s="3"/>
      <c r="P75" s="3"/>
      <c r="Q75" s="126">
        <f t="shared" si="0"/>
        <v>3155</v>
      </c>
      <c r="R75" s="46"/>
      <c r="S75" s="3"/>
      <c r="T75" s="3">
        <v>3155</v>
      </c>
      <c r="U75" s="3"/>
      <c r="V75" s="5"/>
      <c r="W75" s="10"/>
      <c r="X75" s="19"/>
      <c r="Y75" s="19"/>
      <c r="Z75" s="19"/>
      <c r="AA75" s="19"/>
    </row>
    <row r="76" spans="1:27" ht="26.25" customHeight="1">
      <c r="A76" s="30">
        <v>55</v>
      </c>
      <c r="B76" s="89" t="s">
        <v>160</v>
      </c>
      <c r="C76" s="35" t="s">
        <v>28</v>
      </c>
      <c r="D76" s="8">
        <f t="shared" si="12"/>
        <v>0</v>
      </c>
      <c r="E76" s="9">
        <f t="shared" si="13"/>
        <v>0</v>
      </c>
      <c r="F76" s="46"/>
      <c r="G76" s="3"/>
      <c r="H76" s="3"/>
      <c r="I76" s="3"/>
      <c r="J76" s="6"/>
      <c r="K76" s="148">
        <f t="shared" si="9"/>
        <v>1736</v>
      </c>
      <c r="L76" s="46"/>
      <c r="M76" s="3"/>
      <c r="N76" s="3">
        <v>1736</v>
      </c>
      <c r="O76" s="3"/>
      <c r="P76" s="3"/>
      <c r="Q76" s="126">
        <f t="shared" si="0"/>
        <v>1736</v>
      </c>
      <c r="R76" s="46"/>
      <c r="S76" s="3"/>
      <c r="T76" s="3">
        <v>1736</v>
      </c>
      <c r="U76" s="3"/>
      <c r="V76" s="5"/>
      <c r="W76" s="10"/>
      <c r="X76" s="19"/>
      <c r="Y76" s="19"/>
      <c r="Z76" s="19"/>
      <c r="AA76" s="19"/>
    </row>
    <row r="77" spans="1:27" ht="26.25" customHeight="1">
      <c r="A77" s="30">
        <v>56</v>
      </c>
      <c r="B77" s="89" t="s">
        <v>161</v>
      </c>
      <c r="C77" s="35" t="s">
        <v>28</v>
      </c>
      <c r="D77" s="8">
        <f t="shared" si="12"/>
        <v>0</v>
      </c>
      <c r="E77" s="9">
        <f t="shared" si="13"/>
        <v>0</v>
      </c>
      <c r="F77" s="46"/>
      <c r="G77" s="3"/>
      <c r="H77" s="3"/>
      <c r="I77" s="3"/>
      <c r="J77" s="6"/>
      <c r="K77" s="148">
        <f t="shared" si="9"/>
        <v>8144</v>
      </c>
      <c r="L77" s="46"/>
      <c r="M77" s="3"/>
      <c r="N77" s="3">
        <v>8144</v>
      </c>
      <c r="O77" s="3"/>
      <c r="P77" s="3"/>
      <c r="Q77" s="126">
        <f t="shared" si="0"/>
        <v>8144</v>
      </c>
      <c r="R77" s="46"/>
      <c r="S77" s="3"/>
      <c r="T77" s="3">
        <v>8144</v>
      </c>
      <c r="U77" s="3"/>
      <c r="V77" s="5"/>
      <c r="W77" s="10"/>
      <c r="X77" s="19"/>
      <c r="Y77" s="19"/>
      <c r="Z77" s="19"/>
      <c r="AA77" s="19"/>
    </row>
    <row r="78" spans="1:27" ht="26.25" customHeight="1">
      <c r="A78" s="30">
        <v>57</v>
      </c>
      <c r="B78" s="89" t="s">
        <v>162</v>
      </c>
      <c r="C78" s="35" t="s">
        <v>28</v>
      </c>
      <c r="D78" s="8">
        <f t="shared" si="12"/>
        <v>0</v>
      </c>
      <c r="E78" s="9">
        <f t="shared" si="13"/>
        <v>0</v>
      </c>
      <c r="F78" s="46"/>
      <c r="G78" s="3"/>
      <c r="H78" s="3"/>
      <c r="I78" s="3"/>
      <c r="J78" s="6"/>
      <c r="K78" s="148">
        <f t="shared" si="9"/>
        <v>1618</v>
      </c>
      <c r="L78" s="46"/>
      <c r="M78" s="3"/>
      <c r="N78" s="3">
        <v>1618</v>
      </c>
      <c r="O78" s="3"/>
      <c r="P78" s="3"/>
      <c r="Q78" s="126">
        <f t="shared" si="0"/>
        <v>1618</v>
      </c>
      <c r="R78" s="46"/>
      <c r="S78" s="3"/>
      <c r="T78" s="3">
        <v>1618</v>
      </c>
      <c r="U78" s="3"/>
      <c r="V78" s="5"/>
      <c r="W78" s="10"/>
      <c r="X78" s="19"/>
      <c r="Y78" s="19"/>
      <c r="Z78" s="19"/>
      <c r="AA78" s="19"/>
    </row>
    <row r="79" spans="1:27" ht="26.25" customHeight="1">
      <c r="A79" s="30">
        <v>58</v>
      </c>
      <c r="B79" s="89" t="s">
        <v>163</v>
      </c>
      <c r="C79" s="35" t="s">
        <v>28</v>
      </c>
      <c r="D79" s="8">
        <f t="shared" si="12"/>
        <v>0</v>
      </c>
      <c r="E79" s="9">
        <f t="shared" si="13"/>
        <v>0</v>
      </c>
      <c r="F79" s="46"/>
      <c r="G79" s="3"/>
      <c r="H79" s="3"/>
      <c r="I79" s="3"/>
      <c r="J79" s="6"/>
      <c r="K79" s="148">
        <f t="shared" si="9"/>
        <v>7320</v>
      </c>
      <c r="L79" s="46"/>
      <c r="M79" s="3"/>
      <c r="N79" s="3">
        <v>7320</v>
      </c>
      <c r="O79" s="3"/>
      <c r="P79" s="3"/>
      <c r="Q79" s="126">
        <f t="shared" si="0"/>
        <v>7320</v>
      </c>
      <c r="R79" s="46"/>
      <c r="S79" s="3"/>
      <c r="T79" s="3">
        <v>7320</v>
      </c>
      <c r="U79" s="3"/>
      <c r="V79" s="5"/>
      <c r="W79" s="10"/>
      <c r="X79" s="19"/>
      <c r="Y79" s="19"/>
      <c r="Z79" s="19"/>
      <c r="AA79" s="19"/>
    </row>
    <row r="80" spans="1:27" ht="26.25" customHeight="1">
      <c r="A80" s="30">
        <v>59</v>
      </c>
      <c r="B80" s="89" t="s">
        <v>164</v>
      </c>
      <c r="C80" s="35" t="s">
        <v>28</v>
      </c>
      <c r="D80" s="8">
        <f t="shared" si="12"/>
        <v>1500</v>
      </c>
      <c r="E80" s="9">
        <f t="shared" si="13"/>
        <v>1500</v>
      </c>
      <c r="F80" s="46"/>
      <c r="G80" s="3"/>
      <c r="H80" s="3">
        <v>1500</v>
      </c>
      <c r="I80" s="3"/>
      <c r="J80" s="6"/>
      <c r="K80" s="148">
        <f t="shared" si="9"/>
        <v>1500</v>
      </c>
      <c r="L80" s="46"/>
      <c r="M80" s="3"/>
      <c r="N80" s="3">
        <v>1500</v>
      </c>
      <c r="O80" s="3"/>
      <c r="P80" s="3"/>
      <c r="Q80" s="126">
        <f t="shared" si="0"/>
        <v>1500</v>
      </c>
      <c r="R80" s="46"/>
      <c r="S80" s="3"/>
      <c r="T80" s="3">
        <v>1500</v>
      </c>
      <c r="U80" s="3"/>
      <c r="V80" s="5"/>
      <c r="W80" s="10"/>
      <c r="X80" s="19"/>
      <c r="Y80" s="19"/>
      <c r="Z80" s="19"/>
      <c r="AA80" s="19"/>
    </row>
    <row r="81" spans="1:27" ht="26.25" customHeight="1">
      <c r="A81" s="30">
        <v>60</v>
      </c>
      <c r="B81" s="89" t="s">
        <v>165</v>
      </c>
      <c r="C81" s="35" t="s">
        <v>28</v>
      </c>
      <c r="D81" s="8">
        <f t="shared" si="12"/>
        <v>2200</v>
      </c>
      <c r="E81" s="9">
        <f t="shared" si="13"/>
        <v>2200</v>
      </c>
      <c r="F81" s="46"/>
      <c r="G81" s="3"/>
      <c r="H81" s="3">
        <v>2200</v>
      </c>
      <c r="I81" s="3"/>
      <c r="J81" s="6"/>
      <c r="K81" s="148">
        <f t="shared" si="9"/>
        <v>2200</v>
      </c>
      <c r="L81" s="46"/>
      <c r="M81" s="3"/>
      <c r="N81" s="3">
        <v>2200</v>
      </c>
      <c r="O81" s="3"/>
      <c r="P81" s="3"/>
      <c r="Q81" s="126">
        <f t="shared" si="0"/>
        <v>2200</v>
      </c>
      <c r="R81" s="46"/>
      <c r="S81" s="3"/>
      <c r="T81" s="3">
        <v>2200</v>
      </c>
      <c r="U81" s="3"/>
      <c r="V81" s="5"/>
      <c r="W81" s="10"/>
      <c r="X81" s="19"/>
      <c r="Y81" s="19"/>
      <c r="Z81" s="19"/>
      <c r="AA81" s="19"/>
    </row>
    <row r="82" spans="1:27" ht="26.25" customHeight="1">
      <c r="A82" s="30">
        <v>61</v>
      </c>
      <c r="B82" s="89" t="s">
        <v>166</v>
      </c>
      <c r="C82" s="35" t="s">
        <v>28</v>
      </c>
      <c r="D82" s="8">
        <f t="shared" si="12"/>
        <v>2000</v>
      </c>
      <c r="E82" s="9">
        <f t="shared" si="13"/>
        <v>2000</v>
      </c>
      <c r="F82" s="46"/>
      <c r="G82" s="3"/>
      <c r="H82" s="3">
        <v>2000</v>
      </c>
      <c r="I82" s="3"/>
      <c r="J82" s="6"/>
      <c r="K82" s="148">
        <f t="shared" si="9"/>
        <v>2000</v>
      </c>
      <c r="L82" s="46"/>
      <c r="M82" s="3"/>
      <c r="N82" s="3">
        <v>2000</v>
      </c>
      <c r="O82" s="3"/>
      <c r="P82" s="3"/>
      <c r="Q82" s="126">
        <f t="shared" si="0"/>
        <v>2000</v>
      </c>
      <c r="R82" s="46"/>
      <c r="S82" s="3"/>
      <c r="T82" s="3">
        <v>2000</v>
      </c>
      <c r="U82" s="3"/>
      <c r="V82" s="5"/>
      <c r="W82" s="10"/>
      <c r="X82" s="19"/>
      <c r="Y82" s="19"/>
      <c r="Z82" s="19"/>
      <c r="AA82" s="19"/>
    </row>
    <row r="83" spans="1:27" ht="26.25" customHeight="1">
      <c r="A83" s="30">
        <v>62</v>
      </c>
      <c r="B83" s="89" t="s">
        <v>167</v>
      </c>
      <c r="C83" s="35" t="s">
        <v>28</v>
      </c>
      <c r="D83" s="8">
        <f t="shared" si="12"/>
        <v>1500</v>
      </c>
      <c r="E83" s="9">
        <f t="shared" si="13"/>
        <v>1500</v>
      </c>
      <c r="F83" s="46"/>
      <c r="G83" s="3"/>
      <c r="H83" s="3">
        <v>1500</v>
      </c>
      <c r="I83" s="3"/>
      <c r="J83" s="6"/>
      <c r="K83" s="148">
        <f t="shared" si="9"/>
        <v>0</v>
      </c>
      <c r="L83" s="46"/>
      <c r="M83" s="3"/>
      <c r="N83" s="3"/>
      <c r="O83" s="3"/>
      <c r="P83" s="3"/>
      <c r="Q83" s="126">
        <f t="shared" si="0"/>
        <v>1500</v>
      </c>
      <c r="R83" s="46"/>
      <c r="S83" s="3"/>
      <c r="T83" s="3">
        <v>1500</v>
      </c>
      <c r="U83" s="3"/>
      <c r="V83" s="5"/>
      <c r="W83" s="10"/>
      <c r="X83" s="19"/>
      <c r="Y83" s="19"/>
      <c r="Z83" s="19"/>
      <c r="AA83" s="19"/>
    </row>
    <row r="84" spans="1:27" ht="26.25" customHeight="1">
      <c r="A84" s="30">
        <v>63</v>
      </c>
      <c r="B84" s="89" t="s">
        <v>168</v>
      </c>
      <c r="C84" s="35" t="s">
        <v>28</v>
      </c>
      <c r="D84" s="8">
        <f t="shared" si="12"/>
        <v>0</v>
      </c>
      <c r="E84" s="9">
        <f t="shared" si="13"/>
        <v>0</v>
      </c>
      <c r="F84" s="46"/>
      <c r="G84" s="3"/>
      <c r="H84" s="3"/>
      <c r="I84" s="3"/>
      <c r="J84" s="6"/>
      <c r="K84" s="148">
        <f t="shared" si="9"/>
        <v>4830</v>
      </c>
      <c r="L84" s="46"/>
      <c r="M84" s="3"/>
      <c r="N84" s="3">
        <v>4830</v>
      </c>
      <c r="O84" s="3"/>
      <c r="P84" s="3"/>
      <c r="Q84" s="126">
        <f t="shared" si="0"/>
        <v>4830</v>
      </c>
      <c r="R84" s="46"/>
      <c r="S84" s="3"/>
      <c r="T84" s="3">
        <v>4830</v>
      </c>
      <c r="U84" s="3"/>
      <c r="V84" s="5"/>
      <c r="W84" s="10"/>
      <c r="X84" s="19"/>
      <c r="Y84" s="19"/>
      <c r="Z84" s="19"/>
      <c r="AA84" s="19"/>
    </row>
    <row r="85" spans="1:27" ht="26.25" customHeight="1">
      <c r="A85" s="30">
        <v>64</v>
      </c>
      <c r="B85" s="89" t="s">
        <v>67</v>
      </c>
      <c r="C85" s="35" t="s">
        <v>29</v>
      </c>
      <c r="D85" s="8">
        <f>E85+W85</f>
        <v>3651</v>
      </c>
      <c r="E85" s="9">
        <f>F85+G85+H85+I85+J85</f>
        <v>3651</v>
      </c>
      <c r="F85" s="46"/>
      <c r="G85" s="3"/>
      <c r="H85" s="3"/>
      <c r="I85" s="3">
        <v>3651</v>
      </c>
      <c r="J85" s="6"/>
      <c r="K85" s="148">
        <f t="shared" si="9"/>
        <v>3651</v>
      </c>
      <c r="L85" s="46"/>
      <c r="M85" s="3"/>
      <c r="N85" s="3"/>
      <c r="O85" s="3">
        <v>3651</v>
      </c>
      <c r="P85" s="3"/>
      <c r="Q85" s="126">
        <f t="shared" si="0"/>
        <v>3651</v>
      </c>
      <c r="R85" s="46"/>
      <c r="S85" s="3"/>
      <c r="T85" s="3"/>
      <c r="U85" s="3">
        <v>3651</v>
      </c>
      <c r="V85" s="5"/>
      <c r="W85" s="10"/>
      <c r="X85" s="19"/>
      <c r="Y85" s="19"/>
      <c r="Z85" s="19"/>
      <c r="AA85" s="19"/>
    </row>
    <row r="86" spans="1:27" ht="26.25" customHeight="1">
      <c r="A86" s="30">
        <v>65</v>
      </c>
      <c r="B86" s="89" t="s">
        <v>68</v>
      </c>
      <c r="C86" s="35" t="s">
        <v>29</v>
      </c>
      <c r="D86" s="8">
        <f>E86+W86</f>
        <v>16209</v>
      </c>
      <c r="E86" s="9">
        <f>F86+G86+H86+I86+J86</f>
        <v>16209</v>
      </c>
      <c r="F86" s="46"/>
      <c r="G86" s="3"/>
      <c r="H86" s="3"/>
      <c r="I86" s="3">
        <v>16209</v>
      </c>
      <c r="J86" s="6"/>
      <c r="K86" s="148">
        <f aca="true" t="shared" si="14" ref="K86:K92">SUM(L86:P86)</f>
        <v>16209</v>
      </c>
      <c r="L86" s="46"/>
      <c r="M86" s="3"/>
      <c r="N86" s="3"/>
      <c r="O86" s="3">
        <v>16209</v>
      </c>
      <c r="P86" s="3"/>
      <c r="Q86" s="126">
        <f t="shared" si="0"/>
        <v>16209</v>
      </c>
      <c r="R86" s="46"/>
      <c r="S86" s="3"/>
      <c r="T86" s="3"/>
      <c r="U86" s="3">
        <v>16209</v>
      </c>
      <c r="V86" s="5"/>
      <c r="W86" s="10"/>
      <c r="X86" s="19"/>
      <c r="Y86" s="19"/>
      <c r="Z86" s="19"/>
      <c r="AA86" s="19"/>
    </row>
    <row r="87" spans="1:27" ht="26.25" customHeight="1">
      <c r="A87" s="30">
        <v>66</v>
      </c>
      <c r="B87" s="89" t="s">
        <v>169</v>
      </c>
      <c r="C87" s="35" t="s">
        <v>29</v>
      </c>
      <c r="D87" s="8">
        <f>E87+W87</f>
        <v>5296</v>
      </c>
      <c r="E87" s="9">
        <f>F87+G87+H87+I87+J87</f>
        <v>5296</v>
      </c>
      <c r="F87" s="46"/>
      <c r="G87" s="3"/>
      <c r="H87" s="3">
        <v>5296</v>
      </c>
      <c r="I87" s="3"/>
      <c r="J87" s="6"/>
      <c r="K87" s="148">
        <f t="shared" si="14"/>
        <v>5296</v>
      </c>
      <c r="L87" s="46"/>
      <c r="M87" s="3"/>
      <c r="N87" s="3">
        <v>5296</v>
      </c>
      <c r="O87" s="3"/>
      <c r="P87" s="3"/>
      <c r="Q87" s="126">
        <f t="shared" si="0"/>
        <v>5296</v>
      </c>
      <c r="R87" s="46"/>
      <c r="S87" s="3"/>
      <c r="T87" s="3">
        <v>5296</v>
      </c>
      <c r="U87" s="3"/>
      <c r="V87" s="5"/>
      <c r="W87" s="10"/>
      <c r="X87" s="19"/>
      <c r="Y87" s="19"/>
      <c r="Z87" s="19"/>
      <c r="AA87" s="19"/>
    </row>
    <row r="88" spans="1:27" ht="26.25" customHeight="1">
      <c r="A88" s="30">
        <v>67</v>
      </c>
      <c r="B88" s="89" t="s">
        <v>69</v>
      </c>
      <c r="C88" s="35" t="s">
        <v>29</v>
      </c>
      <c r="D88" s="8">
        <f>E88+W88</f>
        <v>5850</v>
      </c>
      <c r="E88" s="9">
        <f>F88+G88+H88+I88+J88</f>
        <v>5850</v>
      </c>
      <c r="F88" s="46"/>
      <c r="G88" s="3"/>
      <c r="H88" s="3">
        <v>5850</v>
      </c>
      <c r="I88" s="3"/>
      <c r="J88" s="6"/>
      <c r="K88" s="148">
        <f t="shared" si="14"/>
        <v>5850</v>
      </c>
      <c r="L88" s="46"/>
      <c r="M88" s="3"/>
      <c r="N88" s="3">
        <v>5850</v>
      </c>
      <c r="O88" s="3"/>
      <c r="P88" s="3"/>
      <c r="Q88" s="126">
        <f t="shared" si="0"/>
        <v>5850</v>
      </c>
      <c r="R88" s="46"/>
      <c r="S88" s="3"/>
      <c r="T88" s="3">
        <v>5850</v>
      </c>
      <c r="U88" s="3"/>
      <c r="V88" s="5"/>
      <c r="W88" s="10"/>
      <c r="X88" s="19"/>
      <c r="Y88" s="19"/>
      <c r="Z88" s="19"/>
      <c r="AA88" s="19"/>
    </row>
    <row r="89" spans="1:27" ht="26.25" customHeight="1">
      <c r="A89" s="30">
        <v>68</v>
      </c>
      <c r="B89" s="89" t="s">
        <v>170</v>
      </c>
      <c r="C89" s="35" t="s">
        <v>29</v>
      </c>
      <c r="D89" s="8">
        <f>SUM(E89,W89)</f>
        <v>0</v>
      </c>
      <c r="E89" s="9">
        <f>SUM(F89:J89)</f>
        <v>0</v>
      </c>
      <c r="F89" s="46"/>
      <c r="G89" s="3"/>
      <c r="H89" s="3"/>
      <c r="I89" s="3"/>
      <c r="J89" s="6"/>
      <c r="K89" s="148">
        <f t="shared" si="14"/>
        <v>1536</v>
      </c>
      <c r="L89" s="46"/>
      <c r="M89" s="3"/>
      <c r="N89" s="3">
        <v>1536</v>
      </c>
      <c r="O89" s="3"/>
      <c r="P89" s="3"/>
      <c r="Q89" s="126">
        <f t="shared" si="0"/>
        <v>1536</v>
      </c>
      <c r="R89" s="46"/>
      <c r="S89" s="3"/>
      <c r="T89" s="3">
        <v>1536</v>
      </c>
      <c r="U89" s="3"/>
      <c r="V89" s="5"/>
      <c r="W89" s="10"/>
      <c r="X89" s="19"/>
      <c r="Y89" s="19"/>
      <c r="Z89" s="19"/>
      <c r="AA89" s="19"/>
    </row>
    <row r="90" spans="1:27" ht="26.25" customHeight="1">
      <c r="A90" s="30">
        <v>69</v>
      </c>
      <c r="B90" s="89" t="s">
        <v>70</v>
      </c>
      <c r="C90" s="35" t="s">
        <v>121</v>
      </c>
      <c r="D90" s="8">
        <f aca="true" t="shared" si="15" ref="D90:D95">E90+W90</f>
        <v>1644</v>
      </c>
      <c r="E90" s="9">
        <f>F90+G90+H90+I90+J90</f>
        <v>1644</v>
      </c>
      <c r="F90" s="46"/>
      <c r="G90" s="3"/>
      <c r="H90" s="3">
        <v>1644</v>
      </c>
      <c r="I90" s="3"/>
      <c r="J90" s="6"/>
      <c r="K90" s="148">
        <f t="shared" si="14"/>
        <v>1644</v>
      </c>
      <c r="L90" s="46"/>
      <c r="M90" s="3"/>
      <c r="N90" s="3">
        <v>1644</v>
      </c>
      <c r="O90" s="3"/>
      <c r="P90" s="3"/>
      <c r="Q90" s="126">
        <f t="shared" si="0"/>
        <v>1644</v>
      </c>
      <c r="R90" s="46"/>
      <c r="S90" s="3"/>
      <c r="T90" s="3">
        <v>1644</v>
      </c>
      <c r="U90" s="3"/>
      <c r="V90" s="5"/>
      <c r="W90" s="10"/>
      <c r="X90" s="19"/>
      <c r="Y90" s="19"/>
      <c r="Z90" s="19"/>
      <c r="AA90" s="19"/>
    </row>
    <row r="91" spans="1:27" ht="24.75" customHeight="1">
      <c r="A91" s="31" t="s">
        <v>19</v>
      </c>
      <c r="B91" s="91" t="s">
        <v>34</v>
      </c>
      <c r="C91" s="37"/>
      <c r="D91" s="8">
        <f t="shared" si="15"/>
        <v>1279</v>
      </c>
      <c r="E91" s="9">
        <f aca="true" t="shared" si="16" ref="E91:E96">F91+G91+H91+I91+J91</f>
        <v>1279</v>
      </c>
      <c r="F91" s="77">
        <f>SUM(F92:F95)</f>
        <v>0</v>
      </c>
      <c r="G91" s="77">
        <f>SUM(G92:G95)</f>
        <v>0</v>
      </c>
      <c r="H91" s="77">
        <f>SUM(H92:H95)</f>
        <v>1279</v>
      </c>
      <c r="I91" s="77">
        <f>SUM(I92:I95)</f>
        <v>0</v>
      </c>
      <c r="J91" s="121">
        <f>SUM(J92:J95)</f>
        <v>0</v>
      </c>
      <c r="K91" s="149">
        <f t="shared" si="14"/>
        <v>1279</v>
      </c>
      <c r="L91" s="76">
        <f>SUM(L92)</f>
        <v>0</v>
      </c>
      <c r="M91" s="77">
        <f>SUM(M92)</f>
        <v>0</v>
      </c>
      <c r="N91" s="77">
        <f>SUM(N92)</f>
        <v>1279</v>
      </c>
      <c r="O91" s="77">
        <f>SUM(O92)</f>
        <v>0</v>
      </c>
      <c r="P91" s="77">
        <f>SUM(P92)</f>
        <v>0</v>
      </c>
      <c r="Q91" s="126">
        <f>R91+S91+T91+U91+V91</f>
        <v>1279</v>
      </c>
      <c r="R91" s="76">
        <f aca="true" t="shared" si="17" ref="R91:W91">SUM(R92:R95)</f>
        <v>0</v>
      </c>
      <c r="S91" s="76">
        <f t="shared" si="17"/>
        <v>0</v>
      </c>
      <c r="T91" s="76">
        <f t="shared" si="17"/>
        <v>1279</v>
      </c>
      <c r="U91" s="76">
        <f t="shared" si="17"/>
        <v>0</v>
      </c>
      <c r="V91" s="76">
        <f t="shared" si="17"/>
        <v>0</v>
      </c>
      <c r="W91" s="76">
        <f t="shared" si="17"/>
        <v>0</v>
      </c>
      <c r="X91" s="53"/>
      <c r="Y91" s="19"/>
      <c r="Z91" s="19"/>
      <c r="AA91" s="19"/>
    </row>
    <row r="92" spans="1:27" ht="23.25" customHeight="1">
      <c r="A92" s="27">
        <v>1</v>
      </c>
      <c r="B92" s="89" t="s">
        <v>37</v>
      </c>
      <c r="C92" s="35" t="s">
        <v>25</v>
      </c>
      <c r="D92" s="8">
        <f t="shared" si="15"/>
        <v>1279</v>
      </c>
      <c r="E92" s="9">
        <f t="shared" si="16"/>
        <v>1279</v>
      </c>
      <c r="F92" s="46"/>
      <c r="G92" s="3"/>
      <c r="H92" s="3">
        <v>1279</v>
      </c>
      <c r="I92" s="3"/>
      <c r="J92" s="6"/>
      <c r="K92" s="148">
        <f t="shared" si="14"/>
        <v>1279</v>
      </c>
      <c r="L92" s="46"/>
      <c r="M92" s="3"/>
      <c r="N92" s="3">
        <v>1279</v>
      </c>
      <c r="O92" s="3"/>
      <c r="P92" s="3"/>
      <c r="Q92" s="126">
        <f>R92+S92+T92+U92+V92</f>
        <v>1279</v>
      </c>
      <c r="R92" s="46"/>
      <c r="S92" s="3"/>
      <c r="T92" s="3">
        <v>1279</v>
      </c>
      <c r="U92" s="3"/>
      <c r="V92" s="5"/>
      <c r="W92" s="10"/>
      <c r="X92" s="19"/>
      <c r="Y92" s="19"/>
      <c r="Z92" s="19"/>
      <c r="AA92" s="19"/>
    </row>
    <row r="93" spans="1:27" ht="12.75" customHeight="1" hidden="1">
      <c r="A93" s="27"/>
      <c r="B93" s="93"/>
      <c r="C93" s="35"/>
      <c r="D93" s="8">
        <f t="shared" si="15"/>
        <v>0</v>
      </c>
      <c r="E93" s="9">
        <f t="shared" si="16"/>
        <v>0</v>
      </c>
      <c r="F93" s="46"/>
      <c r="G93" s="3"/>
      <c r="H93" s="3"/>
      <c r="I93" s="3"/>
      <c r="J93" s="6"/>
      <c r="K93" s="150"/>
      <c r="L93" s="46"/>
      <c r="M93" s="3"/>
      <c r="N93" s="3"/>
      <c r="O93" s="3"/>
      <c r="P93" s="3"/>
      <c r="Q93" s="126">
        <f>R93+S93+T93+U93+V93</f>
        <v>0</v>
      </c>
      <c r="R93" s="46"/>
      <c r="S93" s="3"/>
      <c r="T93" s="3"/>
      <c r="U93" s="3"/>
      <c r="V93" s="5"/>
      <c r="W93" s="10"/>
      <c r="X93" s="19"/>
      <c r="Y93" s="19"/>
      <c r="Z93" s="19"/>
      <c r="AA93" s="19"/>
    </row>
    <row r="94" spans="1:27" ht="12.75" customHeight="1" hidden="1">
      <c r="A94" s="30"/>
      <c r="B94" s="93"/>
      <c r="C94" s="35"/>
      <c r="D94" s="8">
        <f t="shared" si="15"/>
        <v>0</v>
      </c>
      <c r="E94" s="9">
        <f t="shared" si="16"/>
        <v>0</v>
      </c>
      <c r="F94" s="46"/>
      <c r="G94" s="3"/>
      <c r="H94" s="3"/>
      <c r="I94" s="3"/>
      <c r="J94" s="6"/>
      <c r="K94" s="150"/>
      <c r="L94" s="46"/>
      <c r="M94" s="3"/>
      <c r="N94" s="3"/>
      <c r="O94" s="3"/>
      <c r="P94" s="3"/>
      <c r="Q94" s="126">
        <f>R94+S94+T94+U94+V94</f>
        <v>0</v>
      </c>
      <c r="R94" s="46"/>
      <c r="S94" s="3"/>
      <c r="T94" s="3"/>
      <c r="U94" s="3"/>
      <c r="V94" s="6"/>
      <c r="W94" s="10"/>
      <c r="X94" s="53"/>
      <c r="Y94" s="19"/>
      <c r="Z94" s="19"/>
      <c r="AA94" s="19"/>
    </row>
    <row r="95" spans="1:27" ht="12" customHeight="1">
      <c r="A95" s="30"/>
      <c r="B95" s="93"/>
      <c r="C95" s="35"/>
      <c r="D95" s="8">
        <f t="shared" si="15"/>
        <v>0</v>
      </c>
      <c r="E95" s="9">
        <f t="shared" si="16"/>
        <v>0</v>
      </c>
      <c r="F95" s="46"/>
      <c r="G95" s="3"/>
      <c r="H95" s="3"/>
      <c r="I95" s="3"/>
      <c r="J95" s="6"/>
      <c r="K95" s="150"/>
      <c r="L95" s="46"/>
      <c r="M95" s="3"/>
      <c r="N95" s="3"/>
      <c r="O95" s="3"/>
      <c r="P95" s="3"/>
      <c r="Q95" s="126">
        <f>R95+S95+T95+U95+V95</f>
        <v>0</v>
      </c>
      <c r="R95" s="46"/>
      <c r="S95" s="3"/>
      <c r="T95" s="3"/>
      <c r="U95" s="3"/>
      <c r="V95" s="6"/>
      <c r="W95" s="10"/>
      <c r="X95" s="53"/>
      <c r="Y95" s="19"/>
      <c r="Z95" s="19"/>
      <c r="AA95" s="19"/>
    </row>
    <row r="96" spans="1:27" ht="12.75" customHeight="1">
      <c r="A96" s="31" t="s">
        <v>21</v>
      </c>
      <c r="B96" s="91" t="s">
        <v>20</v>
      </c>
      <c r="C96" s="37"/>
      <c r="D96" s="8">
        <f aca="true" t="shared" si="18" ref="D96:D108">E96+W96</f>
        <v>7888</v>
      </c>
      <c r="E96" s="9">
        <f t="shared" si="16"/>
        <v>7888</v>
      </c>
      <c r="F96" s="77">
        <f>SUM(F97:F101)</f>
        <v>0</v>
      </c>
      <c r="G96" s="77">
        <f>SUM(G97:G101)</f>
        <v>0</v>
      </c>
      <c r="H96" s="77">
        <f>SUM(H97:H101)</f>
        <v>3990</v>
      </c>
      <c r="I96" s="77">
        <f>SUM(I97:I101)</f>
        <v>0</v>
      </c>
      <c r="J96" s="121">
        <f>SUM(J97:J103)</f>
        <v>3898</v>
      </c>
      <c r="K96" s="149">
        <f aca="true" t="shared" si="19" ref="K96:K128">SUM(L96:P96)</f>
        <v>49567</v>
      </c>
      <c r="L96" s="76">
        <f>SUM(L97:L103)</f>
        <v>0</v>
      </c>
      <c r="M96" s="77">
        <f>SUM(M97:M103)</f>
        <v>0</v>
      </c>
      <c r="N96" s="77">
        <f>SUM(N97:N103)</f>
        <v>17673</v>
      </c>
      <c r="O96" s="77">
        <f>SUM(O97:O103)</f>
        <v>0</v>
      </c>
      <c r="P96" s="77">
        <f>SUM(P97:P103)</f>
        <v>31894</v>
      </c>
      <c r="Q96" s="126">
        <f aca="true" t="shared" si="20" ref="Q96:Q112">R96+S96+T96+U96+V96</f>
        <v>49567</v>
      </c>
      <c r="R96" s="76">
        <f>SUM(R97:R101)</f>
        <v>0</v>
      </c>
      <c r="S96" s="77">
        <f>SUM(S97:S101)</f>
        <v>0</v>
      </c>
      <c r="T96" s="77">
        <f>SUM(T97:T103)</f>
        <v>17673</v>
      </c>
      <c r="U96" s="77">
        <f>SUM(U97:U101)</f>
        <v>0</v>
      </c>
      <c r="V96" s="77">
        <f>SUM(V97:V103)</f>
        <v>31894</v>
      </c>
      <c r="W96" s="12">
        <f>SUM(W101:W101)</f>
        <v>0</v>
      </c>
      <c r="X96" s="19"/>
      <c r="Y96" s="19"/>
      <c r="Z96" s="19"/>
      <c r="AA96" s="19"/>
    </row>
    <row r="97" spans="1:27" ht="24" customHeight="1">
      <c r="A97" s="30">
        <v>1</v>
      </c>
      <c r="B97" s="92" t="s">
        <v>71</v>
      </c>
      <c r="C97" s="38" t="s">
        <v>25</v>
      </c>
      <c r="D97" s="8">
        <f t="shared" si="18"/>
        <v>1540</v>
      </c>
      <c r="E97" s="9">
        <f aca="true" t="shared" si="21" ref="E97:E105">F97+G97+H97+I97+J97</f>
        <v>1540</v>
      </c>
      <c r="F97" s="46"/>
      <c r="G97" s="3"/>
      <c r="H97" s="3">
        <v>1540</v>
      </c>
      <c r="I97" s="3"/>
      <c r="J97" s="6"/>
      <c r="K97" s="148">
        <f t="shared" si="19"/>
        <v>1540</v>
      </c>
      <c r="L97" s="46"/>
      <c r="M97" s="3"/>
      <c r="N97" s="3">
        <v>1540</v>
      </c>
      <c r="O97" s="3"/>
      <c r="P97" s="3"/>
      <c r="Q97" s="126">
        <f t="shared" si="20"/>
        <v>1540</v>
      </c>
      <c r="R97" s="46"/>
      <c r="S97" s="3"/>
      <c r="T97" s="3">
        <v>1540</v>
      </c>
      <c r="U97" s="3"/>
      <c r="V97" s="5"/>
      <c r="W97" s="10"/>
      <c r="X97" s="19"/>
      <c r="Y97" s="19"/>
      <c r="Z97" s="19"/>
      <c r="AA97" s="19"/>
    </row>
    <row r="98" spans="1:27" ht="34.5" customHeight="1">
      <c r="A98" s="30">
        <v>2</v>
      </c>
      <c r="B98" s="89" t="s">
        <v>72</v>
      </c>
      <c r="C98" s="35" t="s">
        <v>25</v>
      </c>
      <c r="D98" s="8">
        <f t="shared" si="18"/>
        <v>1000</v>
      </c>
      <c r="E98" s="9">
        <f t="shared" si="21"/>
        <v>1000</v>
      </c>
      <c r="F98" s="46"/>
      <c r="G98" s="3"/>
      <c r="H98" s="3"/>
      <c r="I98" s="3"/>
      <c r="J98" s="6">
        <v>1000</v>
      </c>
      <c r="K98" s="148">
        <f t="shared" si="19"/>
        <v>1000</v>
      </c>
      <c r="L98" s="46"/>
      <c r="M98" s="3"/>
      <c r="N98" s="3"/>
      <c r="O98" s="3"/>
      <c r="P98" s="3">
        <v>1000</v>
      </c>
      <c r="Q98" s="126">
        <f t="shared" si="20"/>
        <v>1000</v>
      </c>
      <c r="R98" s="46"/>
      <c r="S98" s="3"/>
      <c r="T98" s="3"/>
      <c r="U98" s="3"/>
      <c r="V98" s="5">
        <v>1000</v>
      </c>
      <c r="W98" s="10"/>
      <c r="X98" s="19"/>
      <c r="Y98" s="19"/>
      <c r="Z98" s="19"/>
      <c r="AA98" s="19"/>
    </row>
    <row r="99" spans="1:27" ht="34.5" customHeight="1">
      <c r="A99" s="30">
        <v>3</v>
      </c>
      <c r="B99" s="89" t="s">
        <v>176</v>
      </c>
      <c r="C99" s="35" t="s">
        <v>25</v>
      </c>
      <c r="D99" s="8">
        <f t="shared" si="18"/>
        <v>0</v>
      </c>
      <c r="E99" s="9">
        <f>SUM(F99:J99)</f>
        <v>0</v>
      </c>
      <c r="F99" s="46"/>
      <c r="G99" s="3"/>
      <c r="H99" s="3"/>
      <c r="I99" s="3"/>
      <c r="J99" s="6"/>
      <c r="K99" s="148">
        <f t="shared" si="19"/>
        <v>1257</v>
      </c>
      <c r="L99" s="46"/>
      <c r="M99" s="3"/>
      <c r="N99" s="3">
        <v>1257</v>
      </c>
      <c r="O99" s="3"/>
      <c r="P99" s="3"/>
      <c r="Q99" s="126"/>
      <c r="R99" s="46"/>
      <c r="S99" s="3"/>
      <c r="T99" s="3">
        <v>1257</v>
      </c>
      <c r="U99" s="3"/>
      <c r="V99" s="5"/>
      <c r="W99" s="10"/>
      <c r="X99" s="19"/>
      <c r="Y99" s="19"/>
      <c r="Z99" s="19"/>
      <c r="AA99" s="19"/>
    </row>
    <row r="100" spans="1:27" ht="34.5" customHeight="1">
      <c r="A100" s="30">
        <v>4</v>
      </c>
      <c r="B100" s="89" t="s">
        <v>178</v>
      </c>
      <c r="C100" s="35" t="s">
        <v>27</v>
      </c>
      <c r="D100" s="8">
        <f>SUM(E100,W100)</f>
        <v>0</v>
      </c>
      <c r="E100" s="9">
        <f>SUM(F100:J100)</f>
        <v>0</v>
      </c>
      <c r="F100" s="46"/>
      <c r="G100" s="3"/>
      <c r="H100" s="3"/>
      <c r="I100" s="3"/>
      <c r="J100" s="6"/>
      <c r="K100" s="148">
        <f t="shared" si="19"/>
        <v>23998</v>
      </c>
      <c r="L100" s="46"/>
      <c r="M100" s="3"/>
      <c r="N100" s="3"/>
      <c r="O100" s="3"/>
      <c r="P100" s="3">
        <v>23998</v>
      </c>
      <c r="Q100" s="126"/>
      <c r="R100" s="46"/>
      <c r="S100" s="3"/>
      <c r="T100" s="3"/>
      <c r="U100" s="3"/>
      <c r="V100" s="5">
        <v>23998</v>
      </c>
      <c r="W100" s="10"/>
      <c r="X100" s="19"/>
      <c r="Y100" s="19"/>
      <c r="Z100" s="19"/>
      <c r="AA100" s="19"/>
    </row>
    <row r="101" spans="1:27" ht="25.5" customHeight="1" thickBot="1">
      <c r="A101" s="30">
        <v>5</v>
      </c>
      <c r="B101" s="89" t="s">
        <v>177</v>
      </c>
      <c r="C101" s="35" t="s">
        <v>26</v>
      </c>
      <c r="D101" s="8">
        <f t="shared" si="18"/>
        <v>2450</v>
      </c>
      <c r="E101" s="9">
        <f t="shared" si="21"/>
        <v>2450</v>
      </c>
      <c r="F101" s="46"/>
      <c r="G101" s="3"/>
      <c r="H101" s="3">
        <v>2450</v>
      </c>
      <c r="I101" s="3"/>
      <c r="J101" s="6"/>
      <c r="K101" s="148">
        <f t="shared" si="19"/>
        <v>2450</v>
      </c>
      <c r="L101" s="46"/>
      <c r="M101" s="3"/>
      <c r="N101" s="3">
        <v>2450</v>
      </c>
      <c r="O101" s="3"/>
      <c r="P101" s="3"/>
      <c r="Q101" s="126">
        <f t="shared" si="20"/>
        <v>2450</v>
      </c>
      <c r="R101" s="46"/>
      <c r="S101" s="3"/>
      <c r="T101" s="3">
        <v>2450</v>
      </c>
      <c r="U101" s="3"/>
      <c r="V101" s="5"/>
      <c r="W101" s="138"/>
      <c r="X101" s="19"/>
      <c r="Y101" s="19"/>
      <c r="Z101" s="19"/>
      <c r="AA101" s="19"/>
    </row>
    <row r="102" spans="1:27" ht="30.75" customHeight="1">
      <c r="A102" s="30">
        <v>6</v>
      </c>
      <c r="B102" s="89" t="s">
        <v>73</v>
      </c>
      <c r="C102" s="35" t="s">
        <v>26</v>
      </c>
      <c r="D102" s="8">
        <f>SUM(E102,W102)</f>
        <v>2898</v>
      </c>
      <c r="E102" s="9">
        <f>SUM(F102:J102)</f>
        <v>2898</v>
      </c>
      <c r="F102" s="46"/>
      <c r="G102" s="46"/>
      <c r="H102" s="46"/>
      <c r="I102" s="46"/>
      <c r="J102" s="132">
        <v>2898</v>
      </c>
      <c r="K102" s="148">
        <f t="shared" si="19"/>
        <v>6896</v>
      </c>
      <c r="L102" s="46"/>
      <c r="M102" s="3"/>
      <c r="N102" s="3"/>
      <c r="O102" s="3"/>
      <c r="P102" s="3">
        <v>6896</v>
      </c>
      <c r="Q102" s="126"/>
      <c r="R102" s="46"/>
      <c r="S102" s="46"/>
      <c r="T102" s="46"/>
      <c r="U102" s="46"/>
      <c r="V102" s="132">
        <v>6896</v>
      </c>
      <c r="W102" s="140"/>
      <c r="X102" s="19"/>
      <c r="Y102" s="19"/>
      <c r="Z102" s="19"/>
      <c r="AA102" s="19"/>
    </row>
    <row r="103" spans="1:27" ht="30.75" customHeight="1" thickBot="1">
      <c r="A103" s="30">
        <v>7</v>
      </c>
      <c r="B103" s="89" t="s">
        <v>179</v>
      </c>
      <c r="C103" s="35" t="s">
        <v>26</v>
      </c>
      <c r="D103" s="8">
        <f>SUM(E103,W103)</f>
        <v>0</v>
      </c>
      <c r="E103" s="9">
        <f>SUM(F103:J103)</f>
        <v>0</v>
      </c>
      <c r="F103" s="46"/>
      <c r="G103" s="46"/>
      <c r="H103" s="46"/>
      <c r="I103" s="46"/>
      <c r="J103" s="132"/>
      <c r="K103" s="148">
        <f t="shared" si="19"/>
        <v>12426</v>
      </c>
      <c r="L103" s="46"/>
      <c r="M103" s="3"/>
      <c r="N103" s="3">
        <v>12426</v>
      </c>
      <c r="O103" s="3"/>
      <c r="P103" s="3"/>
      <c r="Q103" s="126"/>
      <c r="R103" s="46"/>
      <c r="S103" s="46"/>
      <c r="T103" s="46">
        <v>12426</v>
      </c>
      <c r="U103" s="46"/>
      <c r="V103" s="132"/>
      <c r="W103" s="141"/>
      <c r="X103" s="19"/>
      <c r="Y103" s="19"/>
      <c r="Z103" s="19"/>
      <c r="AA103" s="19"/>
    </row>
    <row r="104" spans="1:27" ht="12.75">
      <c r="A104" s="31" t="s">
        <v>23</v>
      </c>
      <c r="B104" s="91" t="s">
        <v>15</v>
      </c>
      <c r="C104" s="37"/>
      <c r="D104" s="8">
        <f t="shared" si="18"/>
        <v>7410518</v>
      </c>
      <c r="E104" s="9">
        <f>F104+G104+H104+I104+J104</f>
        <v>7410518</v>
      </c>
      <c r="F104" s="76">
        <f>SUM(F105:F147)</f>
        <v>0</v>
      </c>
      <c r="G104" s="76">
        <f>SUM(G105:G147)</f>
        <v>1162331</v>
      </c>
      <c r="H104" s="76">
        <f>SUM(H105:H143)</f>
        <v>0</v>
      </c>
      <c r="I104" s="76">
        <f>SUM(I105:I147)</f>
        <v>0</v>
      </c>
      <c r="J104" s="119">
        <f>SUM(J105:J147)</f>
        <v>6248187</v>
      </c>
      <c r="K104" s="149">
        <f t="shared" si="19"/>
        <v>6446719</v>
      </c>
      <c r="L104" s="76">
        <f>SUM(L105:L147)</f>
        <v>0</v>
      </c>
      <c r="M104" s="77">
        <f>SUM(M105:M147)</f>
        <v>185574</v>
      </c>
      <c r="N104" s="77">
        <f>SUM(N105:N147)</f>
        <v>0</v>
      </c>
      <c r="O104" s="77">
        <f>SUM(O105:O147)</f>
        <v>0</v>
      </c>
      <c r="P104" s="77">
        <f>SUM(P105:P147)</f>
        <v>6261145</v>
      </c>
      <c r="Q104" s="126">
        <f>R104+S104+T104+U104+V104</f>
        <v>7823381</v>
      </c>
      <c r="R104" s="76">
        <f aca="true" t="shared" si="22" ref="R104:W104">SUM(R105:R143)</f>
        <v>0</v>
      </c>
      <c r="S104" s="76">
        <f>SUM(S105:S147)</f>
        <v>1162331</v>
      </c>
      <c r="T104" s="76">
        <f t="shared" si="22"/>
        <v>0</v>
      </c>
      <c r="U104" s="76">
        <f t="shared" si="22"/>
        <v>0</v>
      </c>
      <c r="V104" s="76">
        <f>SUM(V105:V147)</f>
        <v>6661050</v>
      </c>
      <c r="W104" s="139">
        <f t="shared" si="22"/>
        <v>0</v>
      </c>
      <c r="X104" s="19"/>
      <c r="Y104" s="19"/>
      <c r="Z104" s="19"/>
      <c r="AA104" s="19"/>
    </row>
    <row r="105" spans="1:27" ht="27" customHeight="1">
      <c r="A105" s="27">
        <v>1</v>
      </c>
      <c r="B105" s="115" t="s">
        <v>180</v>
      </c>
      <c r="C105" s="38" t="s">
        <v>24</v>
      </c>
      <c r="D105" s="8">
        <f t="shared" si="18"/>
        <v>32206</v>
      </c>
      <c r="E105" s="9">
        <f t="shared" si="21"/>
        <v>32206</v>
      </c>
      <c r="F105" s="46"/>
      <c r="G105" s="3"/>
      <c r="H105" s="3"/>
      <c r="I105" s="3"/>
      <c r="J105" s="6">
        <v>32206</v>
      </c>
      <c r="K105" s="148">
        <f t="shared" si="19"/>
        <v>0</v>
      </c>
      <c r="L105" s="46"/>
      <c r="M105" s="3"/>
      <c r="N105" s="3"/>
      <c r="O105" s="3"/>
      <c r="P105" s="3"/>
      <c r="Q105" s="126">
        <f t="shared" si="20"/>
        <v>32206</v>
      </c>
      <c r="R105" s="46"/>
      <c r="S105" s="3"/>
      <c r="T105" s="3"/>
      <c r="U105" s="3"/>
      <c r="V105" s="5">
        <v>32206</v>
      </c>
      <c r="W105" s="10"/>
      <c r="X105" s="19"/>
      <c r="Y105" s="19"/>
      <c r="Z105" s="19"/>
      <c r="AA105" s="19"/>
    </row>
    <row r="106" spans="1:27" ht="33" customHeight="1">
      <c r="A106" s="27">
        <v>2</v>
      </c>
      <c r="B106" s="165" t="s">
        <v>74</v>
      </c>
      <c r="C106" s="38" t="s">
        <v>24</v>
      </c>
      <c r="D106" s="8">
        <f t="shared" si="18"/>
        <v>109370</v>
      </c>
      <c r="E106" s="9">
        <f aca="true" t="shared" si="23" ref="E106:E112">F106+G106+H106+I106+J106</f>
        <v>109370</v>
      </c>
      <c r="F106" s="46"/>
      <c r="G106" s="3">
        <v>109370</v>
      </c>
      <c r="H106" s="3"/>
      <c r="I106" s="3"/>
      <c r="J106" s="6"/>
      <c r="K106" s="148">
        <f t="shared" si="19"/>
        <v>109370</v>
      </c>
      <c r="L106" s="46"/>
      <c r="M106" s="3">
        <v>109370</v>
      </c>
      <c r="N106" s="3"/>
      <c r="O106" s="3"/>
      <c r="P106" s="3"/>
      <c r="Q106" s="126">
        <f t="shared" si="20"/>
        <v>109370</v>
      </c>
      <c r="R106" s="46"/>
      <c r="S106" s="3">
        <v>109370</v>
      </c>
      <c r="T106" s="3"/>
      <c r="U106" s="3"/>
      <c r="V106" s="5"/>
      <c r="W106" s="10"/>
      <c r="X106" s="19"/>
      <c r="Y106" s="19"/>
      <c r="Z106" s="19"/>
      <c r="AA106" s="19"/>
    </row>
    <row r="107" spans="1:27" ht="33" customHeight="1">
      <c r="A107" s="158">
        <v>3</v>
      </c>
      <c r="B107" s="136" t="s">
        <v>75</v>
      </c>
      <c r="C107" s="167" t="s">
        <v>24</v>
      </c>
      <c r="D107" s="8">
        <f t="shared" si="18"/>
        <v>76204</v>
      </c>
      <c r="E107" s="9">
        <f t="shared" si="23"/>
        <v>76204</v>
      </c>
      <c r="F107" s="46"/>
      <c r="G107" s="3">
        <v>76204</v>
      </c>
      <c r="H107" s="3"/>
      <c r="I107" s="3"/>
      <c r="J107" s="6"/>
      <c r="K107" s="148">
        <f t="shared" si="19"/>
        <v>76204</v>
      </c>
      <c r="L107" s="46"/>
      <c r="M107" s="3">
        <v>76204</v>
      </c>
      <c r="N107" s="3"/>
      <c r="O107" s="3"/>
      <c r="P107" s="3"/>
      <c r="Q107" s="126">
        <f t="shared" si="20"/>
        <v>76204</v>
      </c>
      <c r="R107" s="46"/>
      <c r="S107" s="3">
        <v>76204</v>
      </c>
      <c r="T107" s="3"/>
      <c r="U107" s="3"/>
      <c r="V107" s="5"/>
      <c r="W107" s="10"/>
      <c r="X107" s="19"/>
      <c r="Y107" s="19"/>
      <c r="Z107" s="19"/>
      <c r="AA107" s="19"/>
    </row>
    <row r="108" spans="1:27" ht="33" customHeight="1">
      <c r="A108" s="27">
        <v>4</v>
      </c>
      <c r="B108" s="92" t="s">
        <v>76</v>
      </c>
      <c r="C108" s="38" t="s">
        <v>24</v>
      </c>
      <c r="D108" s="8">
        <f t="shared" si="18"/>
        <v>224757</v>
      </c>
      <c r="E108" s="9">
        <f t="shared" si="23"/>
        <v>224757</v>
      </c>
      <c r="F108" s="46"/>
      <c r="G108" s="3">
        <v>224757</v>
      </c>
      <c r="H108" s="3"/>
      <c r="I108" s="3"/>
      <c r="J108" s="6"/>
      <c r="K108" s="148">
        <f t="shared" si="19"/>
        <v>0</v>
      </c>
      <c r="L108" s="46"/>
      <c r="M108" s="3"/>
      <c r="N108" s="3"/>
      <c r="O108" s="3"/>
      <c r="P108" s="3"/>
      <c r="Q108" s="126">
        <f t="shared" si="20"/>
        <v>224757</v>
      </c>
      <c r="R108" s="46"/>
      <c r="S108" s="3">
        <v>224757</v>
      </c>
      <c r="T108" s="3"/>
      <c r="U108" s="3"/>
      <c r="V108" s="5"/>
      <c r="W108" s="10"/>
      <c r="X108" s="19"/>
      <c r="Y108" s="19"/>
      <c r="Z108" s="19"/>
      <c r="AA108" s="19"/>
    </row>
    <row r="109" spans="1:27" ht="52.5" customHeight="1">
      <c r="A109" s="27">
        <v>5</v>
      </c>
      <c r="B109" s="89" t="s">
        <v>181</v>
      </c>
      <c r="C109" s="38" t="s">
        <v>24</v>
      </c>
      <c r="D109" s="8">
        <f>E109+W109</f>
        <v>2094429</v>
      </c>
      <c r="E109" s="9">
        <f t="shared" si="23"/>
        <v>2094429</v>
      </c>
      <c r="F109" s="46"/>
      <c r="G109" s="3"/>
      <c r="H109" s="3"/>
      <c r="I109" s="3"/>
      <c r="J109" s="6">
        <v>2094429</v>
      </c>
      <c r="K109" s="148">
        <f t="shared" si="19"/>
        <v>2161849</v>
      </c>
      <c r="L109" s="46"/>
      <c r="M109" s="3"/>
      <c r="N109" s="3"/>
      <c r="O109" s="3"/>
      <c r="P109" s="3">
        <v>2161849</v>
      </c>
      <c r="Q109" s="126">
        <f t="shared" si="20"/>
        <v>2161849</v>
      </c>
      <c r="R109" s="46"/>
      <c r="S109" s="3"/>
      <c r="T109" s="3"/>
      <c r="U109" s="3"/>
      <c r="V109" s="5">
        <v>2161849</v>
      </c>
      <c r="W109" s="10"/>
      <c r="X109" s="19"/>
      <c r="Y109" s="19"/>
      <c r="Z109" s="19"/>
      <c r="AA109" s="19"/>
    </row>
    <row r="110" spans="1:27" ht="38.25" customHeight="1">
      <c r="A110" s="27">
        <v>6</v>
      </c>
      <c r="B110" s="89" t="s">
        <v>77</v>
      </c>
      <c r="C110" s="38" t="s">
        <v>24</v>
      </c>
      <c r="D110" s="8">
        <f>E110+W110</f>
        <v>8400</v>
      </c>
      <c r="E110" s="9">
        <f t="shared" si="23"/>
        <v>8400</v>
      </c>
      <c r="F110" s="46"/>
      <c r="G110" s="3"/>
      <c r="H110" s="3"/>
      <c r="I110" s="3"/>
      <c r="J110" s="6">
        <v>8400</v>
      </c>
      <c r="K110" s="148">
        <f t="shared" si="19"/>
        <v>16800</v>
      </c>
      <c r="L110" s="46"/>
      <c r="M110" s="3"/>
      <c r="N110" s="3"/>
      <c r="O110" s="3"/>
      <c r="P110" s="3">
        <v>16800</v>
      </c>
      <c r="Q110" s="126">
        <f t="shared" si="20"/>
        <v>16800</v>
      </c>
      <c r="R110" s="46"/>
      <c r="S110" s="3"/>
      <c r="T110" s="3"/>
      <c r="U110" s="3"/>
      <c r="V110" s="5">
        <v>16800</v>
      </c>
      <c r="W110" s="10"/>
      <c r="X110" s="19"/>
      <c r="Y110" s="19"/>
      <c r="Z110" s="19"/>
      <c r="AA110" s="19"/>
    </row>
    <row r="111" spans="1:27" ht="25.5" customHeight="1">
      <c r="A111" s="27">
        <v>7</v>
      </c>
      <c r="B111" s="89" t="s">
        <v>182</v>
      </c>
      <c r="C111" s="38" t="s">
        <v>24</v>
      </c>
      <c r="D111" s="8">
        <f aca="true" t="shared" si="24" ref="D111:D125">E111+W111</f>
        <v>905571</v>
      </c>
      <c r="E111" s="9">
        <f t="shared" si="23"/>
        <v>905571</v>
      </c>
      <c r="F111" s="46"/>
      <c r="G111" s="3"/>
      <c r="H111" s="3"/>
      <c r="I111" s="3"/>
      <c r="J111" s="6">
        <v>905571</v>
      </c>
      <c r="K111" s="148">
        <f t="shared" si="19"/>
        <v>905571</v>
      </c>
      <c r="L111" s="46"/>
      <c r="M111" s="3"/>
      <c r="N111" s="3"/>
      <c r="O111" s="3"/>
      <c r="P111" s="3">
        <v>905571</v>
      </c>
      <c r="Q111" s="126">
        <f t="shared" si="20"/>
        <v>905571</v>
      </c>
      <c r="R111" s="46"/>
      <c r="S111" s="3"/>
      <c r="T111" s="3"/>
      <c r="U111" s="3"/>
      <c r="V111" s="5">
        <v>905571</v>
      </c>
      <c r="W111" s="10"/>
      <c r="X111" s="19"/>
      <c r="Y111" s="19"/>
      <c r="Z111" s="19"/>
      <c r="AA111" s="19"/>
    </row>
    <row r="112" spans="1:27" ht="27.75" customHeight="1">
      <c r="A112" s="27">
        <v>8</v>
      </c>
      <c r="B112" s="92" t="s">
        <v>78</v>
      </c>
      <c r="C112" s="38" t="s">
        <v>24</v>
      </c>
      <c r="D112" s="8">
        <f t="shared" si="24"/>
        <v>752000</v>
      </c>
      <c r="E112" s="9">
        <f t="shared" si="23"/>
        <v>752000</v>
      </c>
      <c r="F112" s="46"/>
      <c r="G112" s="3">
        <v>752000</v>
      </c>
      <c r="H112" s="3"/>
      <c r="I112" s="3"/>
      <c r="J112" s="6"/>
      <c r="K112" s="148">
        <f t="shared" si="19"/>
        <v>0</v>
      </c>
      <c r="L112" s="46"/>
      <c r="M112" s="3"/>
      <c r="N112" s="3"/>
      <c r="O112" s="3"/>
      <c r="P112" s="3"/>
      <c r="Q112" s="126">
        <f t="shared" si="20"/>
        <v>752000</v>
      </c>
      <c r="R112" s="46"/>
      <c r="S112" s="3">
        <v>752000</v>
      </c>
      <c r="T112" s="3"/>
      <c r="U112" s="3"/>
      <c r="V112" s="5"/>
      <c r="W112" s="10"/>
      <c r="X112" s="19"/>
      <c r="Y112" s="19"/>
      <c r="Z112" s="19"/>
      <c r="AA112" s="19"/>
    </row>
    <row r="113" spans="1:27" ht="26.25" customHeight="1">
      <c r="A113" s="27">
        <v>9</v>
      </c>
      <c r="B113" s="89" t="s">
        <v>79</v>
      </c>
      <c r="C113" s="34" t="s">
        <v>25</v>
      </c>
      <c r="D113" s="8">
        <f t="shared" si="24"/>
        <v>2374</v>
      </c>
      <c r="E113" s="9">
        <f aca="true" t="shared" si="25" ref="E113:E141">F113+G113+H113+I113+J113</f>
        <v>2374</v>
      </c>
      <c r="F113" s="46"/>
      <c r="G113" s="3"/>
      <c r="H113" s="3"/>
      <c r="I113" s="3"/>
      <c r="J113" s="6">
        <v>2374</v>
      </c>
      <c r="K113" s="148">
        <f t="shared" si="19"/>
        <v>2374</v>
      </c>
      <c r="L113" s="46"/>
      <c r="M113" s="3"/>
      <c r="N113" s="3"/>
      <c r="O113" s="3"/>
      <c r="P113" s="3">
        <v>2374</v>
      </c>
      <c r="Q113" s="126">
        <f aca="true" t="shared" si="26" ref="Q113:Q120">R113+S113+T113+U113+V113</f>
        <v>2374</v>
      </c>
      <c r="R113" s="46"/>
      <c r="S113" s="3"/>
      <c r="T113" s="3"/>
      <c r="U113" s="3"/>
      <c r="V113" s="5">
        <v>2374</v>
      </c>
      <c r="W113" s="10"/>
      <c r="X113" s="19"/>
      <c r="Y113" s="19"/>
      <c r="Z113" s="19"/>
      <c r="AA113" s="19"/>
    </row>
    <row r="114" spans="1:27" ht="32.25" customHeight="1">
      <c r="A114" s="27">
        <v>10</v>
      </c>
      <c r="B114" s="89" t="s">
        <v>80</v>
      </c>
      <c r="C114" s="34" t="s">
        <v>26</v>
      </c>
      <c r="D114" s="8">
        <f t="shared" si="24"/>
        <v>1620</v>
      </c>
      <c r="E114" s="9">
        <f t="shared" si="25"/>
        <v>1620</v>
      </c>
      <c r="F114" s="46"/>
      <c r="G114" s="3"/>
      <c r="H114" s="3"/>
      <c r="I114" s="3"/>
      <c r="J114" s="6">
        <v>1620</v>
      </c>
      <c r="K114" s="148">
        <f t="shared" si="19"/>
        <v>1620</v>
      </c>
      <c r="L114" s="46"/>
      <c r="M114" s="3"/>
      <c r="N114" s="3"/>
      <c r="O114" s="3"/>
      <c r="P114" s="3">
        <v>1620</v>
      </c>
      <c r="Q114" s="126">
        <f t="shared" si="26"/>
        <v>1620</v>
      </c>
      <c r="R114" s="46"/>
      <c r="S114" s="3"/>
      <c r="T114" s="3"/>
      <c r="U114" s="3"/>
      <c r="V114" s="5">
        <v>1620</v>
      </c>
      <c r="W114" s="10"/>
      <c r="X114" s="19"/>
      <c r="Y114" s="19"/>
      <c r="Z114" s="19"/>
      <c r="AA114" s="19"/>
    </row>
    <row r="115" spans="1:27" ht="26.25" customHeight="1">
      <c r="A115" s="27">
        <v>11</v>
      </c>
      <c r="B115" s="94" t="s">
        <v>81</v>
      </c>
      <c r="C115" s="34" t="s">
        <v>26</v>
      </c>
      <c r="D115" s="8">
        <f t="shared" si="24"/>
        <v>3240</v>
      </c>
      <c r="E115" s="9">
        <f t="shared" si="25"/>
        <v>3240</v>
      </c>
      <c r="F115" s="46"/>
      <c r="G115" s="3"/>
      <c r="H115" s="3"/>
      <c r="I115" s="3"/>
      <c r="J115" s="6">
        <v>3240</v>
      </c>
      <c r="K115" s="148">
        <f t="shared" si="19"/>
        <v>3240</v>
      </c>
      <c r="L115" s="46"/>
      <c r="M115" s="3"/>
      <c r="N115" s="3"/>
      <c r="O115" s="3"/>
      <c r="P115" s="3">
        <v>3240</v>
      </c>
      <c r="Q115" s="126">
        <f t="shared" si="26"/>
        <v>3240</v>
      </c>
      <c r="R115" s="46"/>
      <c r="S115" s="3"/>
      <c r="T115" s="3"/>
      <c r="U115" s="3"/>
      <c r="V115" s="5">
        <v>3240</v>
      </c>
      <c r="W115" s="10"/>
      <c r="X115" s="19"/>
      <c r="Y115" s="19"/>
      <c r="Z115" s="19"/>
      <c r="AA115" s="19"/>
    </row>
    <row r="116" spans="1:27" ht="24" customHeight="1">
      <c r="A116" s="27">
        <v>12</v>
      </c>
      <c r="B116" s="94" t="s">
        <v>82</v>
      </c>
      <c r="C116" s="34" t="s">
        <v>26</v>
      </c>
      <c r="D116" s="8">
        <f t="shared" si="24"/>
        <v>1920</v>
      </c>
      <c r="E116" s="9">
        <f t="shared" si="25"/>
        <v>1920</v>
      </c>
      <c r="F116" s="46"/>
      <c r="G116" s="3"/>
      <c r="H116" s="3"/>
      <c r="I116" s="3"/>
      <c r="J116" s="6">
        <v>1920</v>
      </c>
      <c r="K116" s="148">
        <f t="shared" si="19"/>
        <v>1920</v>
      </c>
      <c r="L116" s="46"/>
      <c r="M116" s="3"/>
      <c r="N116" s="3"/>
      <c r="O116" s="3"/>
      <c r="P116" s="3">
        <v>1920</v>
      </c>
      <c r="Q116" s="126">
        <f t="shared" si="26"/>
        <v>1920</v>
      </c>
      <c r="R116" s="46"/>
      <c r="S116" s="3"/>
      <c r="T116" s="3"/>
      <c r="U116" s="3"/>
      <c r="V116" s="5">
        <v>1920</v>
      </c>
      <c r="W116" s="10"/>
      <c r="X116" s="19"/>
      <c r="Y116" s="19"/>
      <c r="Z116" s="19"/>
      <c r="AA116" s="19"/>
    </row>
    <row r="117" spans="1:27" ht="21.75" customHeight="1">
      <c r="A117" s="27">
        <v>13</v>
      </c>
      <c r="B117" s="89" t="s">
        <v>183</v>
      </c>
      <c r="C117" s="34" t="s">
        <v>26</v>
      </c>
      <c r="D117" s="8">
        <f t="shared" si="24"/>
        <v>3190</v>
      </c>
      <c r="E117" s="9">
        <f t="shared" si="25"/>
        <v>3190</v>
      </c>
      <c r="F117" s="46"/>
      <c r="G117" s="3"/>
      <c r="H117" s="3"/>
      <c r="I117" s="3"/>
      <c r="J117" s="6">
        <v>3190</v>
      </c>
      <c r="K117" s="148">
        <f t="shared" si="19"/>
        <v>3190</v>
      </c>
      <c r="L117" s="46"/>
      <c r="M117" s="3"/>
      <c r="N117" s="3"/>
      <c r="O117" s="3"/>
      <c r="P117" s="3">
        <v>3190</v>
      </c>
      <c r="Q117" s="126">
        <f t="shared" si="26"/>
        <v>3190</v>
      </c>
      <c r="R117" s="46"/>
      <c r="S117" s="3"/>
      <c r="T117" s="3"/>
      <c r="U117" s="3"/>
      <c r="V117" s="5">
        <v>3190</v>
      </c>
      <c r="W117" s="10"/>
      <c r="X117" s="19"/>
      <c r="Y117" s="19"/>
      <c r="Z117" s="19"/>
      <c r="AA117" s="19"/>
    </row>
    <row r="118" spans="1:27" ht="31.5" customHeight="1">
      <c r="A118" s="27">
        <v>14</v>
      </c>
      <c r="B118" s="89" t="s">
        <v>83</v>
      </c>
      <c r="C118" s="34" t="s">
        <v>26</v>
      </c>
      <c r="D118" s="8">
        <f t="shared" si="24"/>
        <v>1299</v>
      </c>
      <c r="E118" s="9">
        <f t="shared" si="25"/>
        <v>1299</v>
      </c>
      <c r="F118" s="46"/>
      <c r="G118" s="3"/>
      <c r="H118" s="3"/>
      <c r="I118" s="3"/>
      <c r="J118" s="6">
        <v>1299</v>
      </c>
      <c r="K118" s="148">
        <f t="shared" si="19"/>
        <v>1299</v>
      </c>
      <c r="L118" s="46"/>
      <c r="M118" s="3"/>
      <c r="N118" s="3"/>
      <c r="O118" s="3"/>
      <c r="P118" s="3">
        <v>1299</v>
      </c>
      <c r="Q118" s="126">
        <f t="shared" si="26"/>
        <v>1299</v>
      </c>
      <c r="R118" s="46"/>
      <c r="S118" s="3"/>
      <c r="T118" s="3"/>
      <c r="U118" s="3"/>
      <c r="V118" s="5">
        <v>1299</v>
      </c>
      <c r="W118" s="10"/>
      <c r="X118" s="19"/>
      <c r="Y118" s="19"/>
      <c r="Z118" s="19"/>
      <c r="AA118" s="19"/>
    </row>
    <row r="119" spans="1:27" ht="31.5" customHeight="1">
      <c r="A119" s="27">
        <v>15</v>
      </c>
      <c r="B119" s="89" t="s">
        <v>184</v>
      </c>
      <c r="C119" s="34" t="s">
        <v>26</v>
      </c>
      <c r="D119" s="8">
        <f t="shared" si="24"/>
        <v>4806</v>
      </c>
      <c r="E119" s="9">
        <f t="shared" si="25"/>
        <v>4806</v>
      </c>
      <c r="F119" s="46"/>
      <c r="G119" s="3"/>
      <c r="H119" s="3"/>
      <c r="I119" s="3"/>
      <c r="J119" s="6">
        <v>4806</v>
      </c>
      <c r="K119" s="148">
        <f t="shared" si="19"/>
        <v>4806</v>
      </c>
      <c r="L119" s="46"/>
      <c r="M119" s="3"/>
      <c r="N119" s="3"/>
      <c r="O119" s="3"/>
      <c r="P119" s="3">
        <v>4806</v>
      </c>
      <c r="Q119" s="126">
        <f t="shared" si="26"/>
        <v>4806</v>
      </c>
      <c r="R119" s="46"/>
      <c r="S119" s="3"/>
      <c r="T119" s="3"/>
      <c r="U119" s="3"/>
      <c r="V119" s="5">
        <v>4806</v>
      </c>
      <c r="W119" s="10"/>
      <c r="X119" s="19"/>
      <c r="Y119" s="19"/>
      <c r="Z119" s="19"/>
      <c r="AA119" s="19"/>
    </row>
    <row r="120" spans="1:27" ht="31.5" customHeight="1">
      <c r="A120" s="27">
        <v>16</v>
      </c>
      <c r="B120" s="89" t="s">
        <v>84</v>
      </c>
      <c r="C120" s="34" t="s">
        <v>26</v>
      </c>
      <c r="D120" s="8">
        <f t="shared" si="24"/>
        <v>29970</v>
      </c>
      <c r="E120" s="9">
        <f t="shared" si="25"/>
        <v>29970</v>
      </c>
      <c r="F120" s="46"/>
      <c r="G120" s="3"/>
      <c r="H120" s="3"/>
      <c r="I120" s="3"/>
      <c r="J120" s="6">
        <v>29970</v>
      </c>
      <c r="K120" s="148">
        <f t="shared" si="19"/>
        <v>29970</v>
      </c>
      <c r="L120" s="46"/>
      <c r="M120" s="3"/>
      <c r="N120" s="3"/>
      <c r="O120" s="3"/>
      <c r="P120" s="3">
        <v>29970</v>
      </c>
      <c r="Q120" s="126">
        <f t="shared" si="26"/>
        <v>29970</v>
      </c>
      <c r="R120" s="46"/>
      <c r="S120" s="3"/>
      <c r="T120" s="3"/>
      <c r="U120" s="3"/>
      <c r="V120" s="5">
        <v>29970</v>
      </c>
      <c r="W120" s="10"/>
      <c r="X120" s="19"/>
      <c r="Y120" s="19"/>
      <c r="Z120" s="19"/>
      <c r="AA120" s="19"/>
    </row>
    <row r="121" spans="1:27" ht="30" customHeight="1">
      <c r="A121" s="27">
        <v>17</v>
      </c>
      <c r="B121" s="92" t="s">
        <v>85</v>
      </c>
      <c r="C121" s="34" t="s">
        <v>26</v>
      </c>
      <c r="D121" s="8">
        <f t="shared" si="24"/>
        <v>1944</v>
      </c>
      <c r="E121" s="9">
        <f t="shared" si="25"/>
        <v>1944</v>
      </c>
      <c r="F121" s="46"/>
      <c r="G121" s="3"/>
      <c r="H121" s="3"/>
      <c r="I121" s="3"/>
      <c r="J121" s="6">
        <v>1944</v>
      </c>
      <c r="K121" s="148">
        <f t="shared" si="19"/>
        <v>1944</v>
      </c>
      <c r="L121" s="46"/>
      <c r="M121" s="3"/>
      <c r="N121" s="3"/>
      <c r="O121" s="3"/>
      <c r="P121" s="3">
        <v>1944</v>
      </c>
      <c r="Q121" s="126">
        <f aca="true" t="shared" si="27" ref="Q121:Q142">R121+S121+T121+U121+V121</f>
        <v>1944</v>
      </c>
      <c r="R121" s="46"/>
      <c r="S121" s="3"/>
      <c r="T121" s="3"/>
      <c r="U121" s="3"/>
      <c r="V121" s="5">
        <v>1944</v>
      </c>
      <c r="W121" s="10"/>
      <c r="X121" s="19"/>
      <c r="Y121" s="19"/>
      <c r="Z121" s="19"/>
      <c r="AA121" s="19"/>
    </row>
    <row r="122" spans="1:27" ht="30" customHeight="1">
      <c r="A122" s="27">
        <v>18</v>
      </c>
      <c r="B122" s="92" t="s">
        <v>185</v>
      </c>
      <c r="C122" s="34" t="s">
        <v>26</v>
      </c>
      <c r="D122" s="8">
        <f>SUM(E122,W122)</f>
        <v>0</v>
      </c>
      <c r="E122" s="9">
        <f>SUM(F122:J122)</f>
        <v>0</v>
      </c>
      <c r="F122" s="46"/>
      <c r="G122" s="3"/>
      <c r="H122" s="3"/>
      <c r="I122" s="3"/>
      <c r="J122" s="6"/>
      <c r="K122" s="148">
        <f t="shared" si="19"/>
        <v>7288</v>
      </c>
      <c r="L122" s="46"/>
      <c r="M122" s="3"/>
      <c r="N122" s="3"/>
      <c r="O122" s="3"/>
      <c r="P122" s="3">
        <v>7288</v>
      </c>
      <c r="Q122" s="126">
        <f t="shared" si="27"/>
        <v>7288</v>
      </c>
      <c r="R122" s="46"/>
      <c r="S122" s="3"/>
      <c r="T122" s="3"/>
      <c r="U122" s="3"/>
      <c r="V122" s="5">
        <v>7288</v>
      </c>
      <c r="W122" s="10"/>
      <c r="X122" s="19"/>
      <c r="Y122" s="19"/>
      <c r="Z122" s="19"/>
      <c r="AA122" s="19"/>
    </row>
    <row r="123" spans="1:27" ht="30" customHeight="1">
      <c r="A123" s="27">
        <v>19</v>
      </c>
      <c r="B123" s="92" t="s">
        <v>186</v>
      </c>
      <c r="C123" s="34" t="s">
        <v>26</v>
      </c>
      <c r="D123" s="8">
        <f>SUM(E123,W123)</f>
        <v>0</v>
      </c>
      <c r="E123" s="9">
        <f>SUM(F123:J123)</f>
        <v>0</v>
      </c>
      <c r="F123" s="46"/>
      <c r="G123" s="3"/>
      <c r="H123" s="3"/>
      <c r="I123" s="3"/>
      <c r="J123" s="6"/>
      <c r="K123" s="148">
        <f t="shared" si="19"/>
        <v>3552</v>
      </c>
      <c r="L123" s="46"/>
      <c r="M123" s="3"/>
      <c r="N123" s="3"/>
      <c r="O123" s="3"/>
      <c r="P123" s="3">
        <v>3552</v>
      </c>
      <c r="Q123" s="126">
        <f t="shared" si="27"/>
        <v>3552</v>
      </c>
      <c r="R123" s="46"/>
      <c r="S123" s="3"/>
      <c r="T123" s="3"/>
      <c r="U123" s="3"/>
      <c r="V123" s="5">
        <v>3552</v>
      </c>
      <c r="W123" s="10"/>
      <c r="X123" s="19"/>
      <c r="Y123" s="19"/>
      <c r="Z123" s="19"/>
      <c r="AA123" s="19"/>
    </row>
    <row r="124" spans="1:27" ht="30" customHeight="1">
      <c r="A124" s="27">
        <v>20</v>
      </c>
      <c r="B124" s="92" t="s">
        <v>194</v>
      </c>
      <c r="C124" s="34" t="s">
        <v>28</v>
      </c>
      <c r="D124" s="8">
        <f>SUM(E124,W124)</f>
        <v>0</v>
      </c>
      <c r="E124" s="9">
        <f>SUM(F124:J124)</f>
        <v>0</v>
      </c>
      <c r="F124" s="46"/>
      <c r="G124" s="3"/>
      <c r="H124" s="3"/>
      <c r="I124" s="3"/>
      <c r="J124" s="6"/>
      <c r="K124" s="148">
        <f t="shared" si="19"/>
        <v>2027</v>
      </c>
      <c r="L124" s="46"/>
      <c r="M124" s="3"/>
      <c r="N124" s="3"/>
      <c r="O124" s="3"/>
      <c r="P124" s="3">
        <v>2027</v>
      </c>
      <c r="Q124" s="126">
        <f t="shared" si="27"/>
        <v>2027</v>
      </c>
      <c r="R124" s="46"/>
      <c r="S124" s="3"/>
      <c r="T124" s="3"/>
      <c r="U124" s="3"/>
      <c r="V124" s="5">
        <v>2027</v>
      </c>
      <c r="W124" s="10"/>
      <c r="X124" s="19"/>
      <c r="Y124" s="19"/>
      <c r="Z124" s="19"/>
      <c r="AA124" s="19"/>
    </row>
    <row r="125" spans="1:27" ht="30" customHeight="1">
      <c r="A125" s="27">
        <v>21</v>
      </c>
      <c r="B125" s="92" t="s">
        <v>86</v>
      </c>
      <c r="C125" s="34" t="s">
        <v>31</v>
      </c>
      <c r="D125" s="8">
        <f t="shared" si="24"/>
        <v>12292</v>
      </c>
      <c r="E125" s="9">
        <f t="shared" si="25"/>
        <v>12292</v>
      </c>
      <c r="F125" s="46"/>
      <c r="G125" s="3"/>
      <c r="H125" s="3"/>
      <c r="I125" s="3"/>
      <c r="J125" s="6">
        <v>12292</v>
      </c>
      <c r="K125" s="148">
        <f t="shared" si="19"/>
        <v>12292</v>
      </c>
      <c r="L125" s="46"/>
      <c r="M125" s="3"/>
      <c r="N125" s="3"/>
      <c r="O125" s="3"/>
      <c r="P125" s="3">
        <v>12292</v>
      </c>
      <c r="Q125" s="126">
        <f t="shared" si="27"/>
        <v>12292</v>
      </c>
      <c r="R125" s="46"/>
      <c r="S125" s="3"/>
      <c r="T125" s="3"/>
      <c r="U125" s="3"/>
      <c r="V125" s="5">
        <v>12292</v>
      </c>
      <c r="W125" s="10"/>
      <c r="X125" s="19"/>
      <c r="Y125" s="19"/>
      <c r="Z125" s="19"/>
      <c r="AA125" s="19"/>
    </row>
    <row r="126" spans="1:27" ht="30" customHeight="1">
      <c r="A126" s="27">
        <v>22</v>
      </c>
      <c r="B126" s="92" t="s">
        <v>187</v>
      </c>
      <c r="C126" s="34" t="s">
        <v>31</v>
      </c>
      <c r="D126" s="8">
        <f aca="true" t="shared" si="28" ref="D126:D194">E126+W126</f>
        <v>8152</v>
      </c>
      <c r="E126" s="9">
        <f t="shared" si="25"/>
        <v>8152</v>
      </c>
      <c r="F126" s="46"/>
      <c r="G126" s="3"/>
      <c r="H126" s="3"/>
      <c r="I126" s="3"/>
      <c r="J126" s="6">
        <v>8152</v>
      </c>
      <c r="K126" s="148">
        <f t="shared" si="19"/>
        <v>0</v>
      </c>
      <c r="L126" s="46"/>
      <c r="M126" s="3"/>
      <c r="N126" s="3"/>
      <c r="O126" s="3"/>
      <c r="P126" s="3"/>
      <c r="Q126" s="126">
        <f t="shared" si="27"/>
        <v>8152</v>
      </c>
      <c r="R126" s="46"/>
      <c r="S126" s="3"/>
      <c r="T126" s="3"/>
      <c r="U126" s="3"/>
      <c r="V126" s="5">
        <v>8152</v>
      </c>
      <c r="W126" s="10"/>
      <c r="X126" s="19"/>
      <c r="Y126" s="19"/>
      <c r="Z126" s="19"/>
      <c r="AA126" s="19"/>
    </row>
    <row r="127" spans="1:27" ht="27.75" customHeight="1">
      <c r="A127" s="27">
        <v>23</v>
      </c>
      <c r="B127" s="92" t="s">
        <v>188</v>
      </c>
      <c r="C127" s="34" t="s">
        <v>31</v>
      </c>
      <c r="D127" s="8">
        <f t="shared" si="28"/>
        <v>10063</v>
      </c>
      <c r="E127" s="9">
        <f t="shared" si="25"/>
        <v>10063</v>
      </c>
      <c r="F127" s="46"/>
      <c r="G127" s="3"/>
      <c r="H127" s="3"/>
      <c r="I127" s="3"/>
      <c r="J127" s="6">
        <v>10063</v>
      </c>
      <c r="K127" s="148">
        <f t="shared" si="19"/>
        <v>0</v>
      </c>
      <c r="L127" s="46"/>
      <c r="M127" s="3"/>
      <c r="N127" s="3"/>
      <c r="O127" s="3"/>
      <c r="P127" s="3"/>
      <c r="Q127" s="126">
        <f t="shared" si="27"/>
        <v>10063</v>
      </c>
      <c r="R127" s="46"/>
      <c r="S127" s="3"/>
      <c r="T127" s="3"/>
      <c r="U127" s="3"/>
      <c r="V127" s="5">
        <v>10063</v>
      </c>
      <c r="W127" s="10"/>
      <c r="X127" s="19"/>
      <c r="Y127" s="19"/>
      <c r="Z127" s="19"/>
      <c r="AA127" s="19"/>
    </row>
    <row r="128" spans="1:27" ht="30.75" customHeight="1">
      <c r="A128" s="27">
        <v>24</v>
      </c>
      <c r="B128" s="92" t="s">
        <v>189</v>
      </c>
      <c r="C128" s="34" t="s">
        <v>31</v>
      </c>
      <c r="D128" s="8">
        <f t="shared" si="28"/>
        <v>2431694</v>
      </c>
      <c r="E128" s="9">
        <f t="shared" si="25"/>
        <v>2431694</v>
      </c>
      <c r="F128" s="46"/>
      <c r="G128" s="3"/>
      <c r="H128" s="3"/>
      <c r="I128" s="3"/>
      <c r="J128" s="6">
        <v>2431694</v>
      </c>
      <c r="K128" s="148">
        <f t="shared" si="19"/>
        <v>2118990</v>
      </c>
      <c r="L128" s="46"/>
      <c r="M128" s="3"/>
      <c r="N128" s="3"/>
      <c r="O128" s="3"/>
      <c r="P128" s="3">
        <v>2118990</v>
      </c>
      <c r="Q128" s="126">
        <f t="shared" si="27"/>
        <v>2431694</v>
      </c>
      <c r="R128" s="46"/>
      <c r="S128" s="3"/>
      <c r="T128" s="3"/>
      <c r="U128" s="3"/>
      <c r="V128" s="5">
        <v>2431694</v>
      </c>
      <c r="W128" s="10"/>
      <c r="X128" s="19"/>
      <c r="Y128" s="19"/>
      <c r="Z128" s="19"/>
      <c r="AA128" s="19"/>
    </row>
    <row r="129" spans="1:27" ht="15.75" customHeight="1" hidden="1">
      <c r="A129" s="27"/>
      <c r="B129" s="92"/>
      <c r="C129" s="34"/>
      <c r="D129" s="8">
        <f t="shared" si="28"/>
        <v>0</v>
      </c>
      <c r="E129" s="9">
        <f t="shared" si="25"/>
        <v>0</v>
      </c>
      <c r="F129" s="46"/>
      <c r="G129" s="3"/>
      <c r="H129" s="3"/>
      <c r="I129" s="3"/>
      <c r="J129" s="6"/>
      <c r="K129" s="148"/>
      <c r="L129" s="46"/>
      <c r="M129" s="3"/>
      <c r="N129" s="3"/>
      <c r="O129" s="3"/>
      <c r="P129" s="3"/>
      <c r="Q129" s="126">
        <f t="shared" si="27"/>
        <v>0</v>
      </c>
      <c r="R129" s="46"/>
      <c r="S129" s="3"/>
      <c r="T129" s="3"/>
      <c r="U129" s="3"/>
      <c r="V129" s="5"/>
      <c r="W129" s="10"/>
      <c r="X129" s="19"/>
      <c r="Y129" s="19"/>
      <c r="Z129" s="19"/>
      <c r="AA129" s="19"/>
    </row>
    <row r="130" spans="1:27" ht="27" customHeight="1">
      <c r="A130" s="27">
        <v>25</v>
      </c>
      <c r="B130" s="99" t="s">
        <v>87</v>
      </c>
      <c r="C130" s="34" t="s">
        <v>31</v>
      </c>
      <c r="D130" s="8">
        <f t="shared" si="28"/>
        <v>84207</v>
      </c>
      <c r="E130" s="9">
        <f t="shared" si="25"/>
        <v>84207</v>
      </c>
      <c r="F130" s="46"/>
      <c r="G130" s="3"/>
      <c r="H130" s="3"/>
      <c r="I130" s="3"/>
      <c r="J130" s="6">
        <v>84207</v>
      </c>
      <c r="K130" s="148">
        <f aca="true" t="shared" si="29" ref="K130:K141">SUM(L130:P130)</f>
        <v>84207</v>
      </c>
      <c r="L130" s="46"/>
      <c r="M130" s="3"/>
      <c r="N130" s="3"/>
      <c r="O130" s="3"/>
      <c r="P130" s="3">
        <v>84207</v>
      </c>
      <c r="Q130" s="126">
        <f t="shared" si="27"/>
        <v>84207</v>
      </c>
      <c r="R130" s="46"/>
      <c r="S130" s="3"/>
      <c r="T130" s="3"/>
      <c r="U130" s="3"/>
      <c r="V130" s="5">
        <v>84207</v>
      </c>
      <c r="W130" s="10"/>
      <c r="X130" s="19"/>
      <c r="Y130" s="19"/>
      <c r="Z130" s="19"/>
      <c r="AA130" s="19"/>
    </row>
    <row r="131" spans="1:27" ht="29.25" customHeight="1">
      <c r="A131" s="27">
        <v>26</v>
      </c>
      <c r="B131" s="92" t="s">
        <v>190</v>
      </c>
      <c r="C131" s="34" t="s">
        <v>31</v>
      </c>
      <c r="D131" s="8">
        <f t="shared" si="28"/>
        <v>49300</v>
      </c>
      <c r="E131" s="9">
        <f t="shared" si="25"/>
        <v>49300</v>
      </c>
      <c r="F131" s="46"/>
      <c r="G131" s="3"/>
      <c r="H131" s="3"/>
      <c r="I131" s="3"/>
      <c r="J131" s="6">
        <v>49300</v>
      </c>
      <c r="K131" s="148">
        <f t="shared" si="29"/>
        <v>49300</v>
      </c>
      <c r="L131" s="46"/>
      <c r="M131" s="3"/>
      <c r="N131" s="3"/>
      <c r="O131" s="3"/>
      <c r="P131" s="3">
        <v>49300</v>
      </c>
      <c r="Q131" s="126">
        <f t="shared" si="27"/>
        <v>49300</v>
      </c>
      <c r="R131" s="46"/>
      <c r="S131" s="3"/>
      <c r="T131" s="3"/>
      <c r="U131" s="3"/>
      <c r="V131" s="5">
        <v>49300</v>
      </c>
      <c r="W131" s="10"/>
      <c r="X131" s="19"/>
      <c r="Y131" s="19"/>
      <c r="Z131" s="19"/>
      <c r="AA131" s="19"/>
    </row>
    <row r="132" spans="1:27" ht="29.25" customHeight="1">
      <c r="A132" s="27">
        <v>27</v>
      </c>
      <c r="B132" s="92" t="s">
        <v>88</v>
      </c>
      <c r="C132" s="34" t="s">
        <v>31</v>
      </c>
      <c r="D132" s="8">
        <f t="shared" si="28"/>
        <v>33480</v>
      </c>
      <c r="E132" s="9">
        <f t="shared" si="25"/>
        <v>33480</v>
      </c>
      <c r="F132" s="46"/>
      <c r="G132" s="3"/>
      <c r="H132" s="3"/>
      <c r="I132" s="3"/>
      <c r="J132" s="6">
        <v>33480</v>
      </c>
      <c r="K132" s="148">
        <f t="shared" si="29"/>
        <v>33480</v>
      </c>
      <c r="L132" s="46"/>
      <c r="M132" s="3"/>
      <c r="N132" s="3"/>
      <c r="O132" s="3"/>
      <c r="P132" s="3">
        <v>33480</v>
      </c>
      <c r="Q132" s="126">
        <f t="shared" si="27"/>
        <v>33480</v>
      </c>
      <c r="R132" s="46"/>
      <c r="S132" s="3"/>
      <c r="T132" s="3"/>
      <c r="U132" s="3"/>
      <c r="V132" s="5">
        <v>33480</v>
      </c>
      <c r="W132" s="10"/>
      <c r="X132" s="19"/>
      <c r="Y132" s="19"/>
      <c r="Z132" s="19"/>
      <c r="AA132" s="19"/>
    </row>
    <row r="133" spans="1:27" ht="29.25" customHeight="1">
      <c r="A133" s="27">
        <v>28</v>
      </c>
      <c r="B133" s="92" t="s">
        <v>89</v>
      </c>
      <c r="C133" s="34" t="s">
        <v>31</v>
      </c>
      <c r="D133" s="8">
        <f t="shared" si="28"/>
        <v>16143</v>
      </c>
      <c r="E133" s="9">
        <f t="shared" si="25"/>
        <v>16143</v>
      </c>
      <c r="F133" s="46"/>
      <c r="G133" s="3"/>
      <c r="H133" s="3"/>
      <c r="I133" s="3"/>
      <c r="J133" s="6">
        <v>16143</v>
      </c>
      <c r="K133" s="148">
        <f t="shared" si="29"/>
        <v>16143</v>
      </c>
      <c r="L133" s="46"/>
      <c r="M133" s="3"/>
      <c r="N133" s="3"/>
      <c r="O133" s="3"/>
      <c r="P133" s="3">
        <v>16143</v>
      </c>
      <c r="Q133" s="126">
        <f t="shared" si="27"/>
        <v>16143</v>
      </c>
      <c r="R133" s="46"/>
      <c r="S133" s="3"/>
      <c r="T133" s="3"/>
      <c r="U133" s="3"/>
      <c r="V133" s="5">
        <v>16143</v>
      </c>
      <c r="W133" s="10"/>
      <c r="X133" s="19"/>
      <c r="Y133" s="19"/>
      <c r="Z133" s="19"/>
      <c r="AA133" s="19"/>
    </row>
    <row r="134" spans="1:27" ht="32.25" customHeight="1">
      <c r="A134" s="27">
        <v>29</v>
      </c>
      <c r="B134" s="92" t="s">
        <v>90</v>
      </c>
      <c r="C134" s="34" t="s">
        <v>31</v>
      </c>
      <c r="D134" s="8">
        <f t="shared" si="28"/>
        <v>51314</v>
      </c>
      <c r="E134" s="9">
        <f t="shared" si="25"/>
        <v>51314</v>
      </c>
      <c r="F134" s="46"/>
      <c r="G134" s="3"/>
      <c r="H134" s="3"/>
      <c r="I134" s="3"/>
      <c r="J134" s="6">
        <v>51314</v>
      </c>
      <c r="K134" s="148">
        <f t="shared" si="29"/>
        <v>51314</v>
      </c>
      <c r="L134" s="46"/>
      <c r="M134" s="3"/>
      <c r="N134" s="3"/>
      <c r="O134" s="3"/>
      <c r="P134" s="3">
        <v>51314</v>
      </c>
      <c r="Q134" s="126">
        <f t="shared" si="27"/>
        <v>51314</v>
      </c>
      <c r="R134" s="46"/>
      <c r="S134" s="3"/>
      <c r="T134" s="3"/>
      <c r="U134" s="3"/>
      <c r="V134" s="5">
        <v>51314</v>
      </c>
      <c r="W134" s="10"/>
      <c r="X134" s="19"/>
      <c r="Y134" s="19"/>
      <c r="Z134" s="19"/>
      <c r="AA134" s="19"/>
    </row>
    <row r="135" spans="1:27" ht="28.5" customHeight="1">
      <c r="A135" s="27">
        <v>30</v>
      </c>
      <c r="B135" s="92" t="s">
        <v>91</v>
      </c>
      <c r="C135" s="34" t="s">
        <v>31</v>
      </c>
      <c r="D135" s="8">
        <f t="shared" si="28"/>
        <v>15051</v>
      </c>
      <c r="E135" s="9">
        <f t="shared" si="25"/>
        <v>15051</v>
      </c>
      <c r="F135" s="46"/>
      <c r="G135" s="3"/>
      <c r="H135" s="3"/>
      <c r="I135" s="3"/>
      <c r="J135" s="6">
        <v>15051</v>
      </c>
      <c r="K135" s="148">
        <f t="shared" si="29"/>
        <v>15051</v>
      </c>
      <c r="L135" s="46"/>
      <c r="M135" s="3"/>
      <c r="N135" s="3"/>
      <c r="O135" s="3"/>
      <c r="P135" s="3">
        <v>15051</v>
      </c>
      <c r="Q135" s="126">
        <f t="shared" si="27"/>
        <v>15051</v>
      </c>
      <c r="R135" s="46"/>
      <c r="S135" s="3"/>
      <c r="T135" s="3"/>
      <c r="U135" s="3"/>
      <c r="V135" s="5">
        <v>15051</v>
      </c>
      <c r="W135" s="10"/>
      <c r="X135" s="19"/>
      <c r="Y135" s="19"/>
      <c r="Z135" s="19"/>
      <c r="AA135" s="19"/>
    </row>
    <row r="136" spans="1:27" ht="28.5" customHeight="1">
      <c r="A136" s="27">
        <v>31</v>
      </c>
      <c r="B136" s="92" t="s">
        <v>92</v>
      </c>
      <c r="C136" s="34" t="s">
        <v>31</v>
      </c>
      <c r="D136" s="8">
        <f t="shared" si="28"/>
        <v>400000</v>
      </c>
      <c r="E136" s="9">
        <f t="shared" si="25"/>
        <v>400000</v>
      </c>
      <c r="F136" s="46"/>
      <c r="G136" s="3"/>
      <c r="H136" s="3"/>
      <c r="I136" s="3"/>
      <c r="J136" s="6">
        <v>400000</v>
      </c>
      <c r="K136" s="148">
        <f t="shared" si="29"/>
        <v>404416</v>
      </c>
      <c r="L136" s="46"/>
      <c r="M136" s="3"/>
      <c r="N136" s="3"/>
      <c r="O136" s="3"/>
      <c r="P136" s="3">
        <v>404416</v>
      </c>
      <c r="Q136" s="126">
        <f t="shared" si="27"/>
        <v>404416</v>
      </c>
      <c r="R136" s="46"/>
      <c r="S136" s="3"/>
      <c r="T136" s="3"/>
      <c r="U136" s="3"/>
      <c r="V136" s="5">
        <v>404416</v>
      </c>
      <c r="W136" s="10"/>
      <c r="X136" s="19"/>
      <c r="Y136" s="19"/>
      <c r="Z136" s="19"/>
      <c r="AA136" s="19"/>
    </row>
    <row r="137" spans="1:27" ht="28.5" customHeight="1">
      <c r="A137" s="27">
        <v>32</v>
      </c>
      <c r="B137" s="92" t="s">
        <v>93</v>
      </c>
      <c r="C137" s="34" t="s">
        <v>31</v>
      </c>
      <c r="D137" s="8">
        <f t="shared" si="28"/>
        <v>5000</v>
      </c>
      <c r="E137" s="9">
        <f t="shared" si="25"/>
        <v>5000</v>
      </c>
      <c r="F137" s="46"/>
      <c r="G137" s="3"/>
      <c r="H137" s="3"/>
      <c r="I137" s="3"/>
      <c r="J137" s="6">
        <v>5000</v>
      </c>
      <c r="K137" s="148">
        <f t="shared" si="29"/>
        <v>8460</v>
      </c>
      <c r="L137" s="46"/>
      <c r="M137" s="3"/>
      <c r="N137" s="3"/>
      <c r="O137" s="3"/>
      <c r="P137" s="3">
        <v>8460</v>
      </c>
      <c r="Q137" s="126">
        <f t="shared" si="27"/>
        <v>8460</v>
      </c>
      <c r="R137" s="46"/>
      <c r="S137" s="3"/>
      <c r="T137" s="3"/>
      <c r="U137" s="3"/>
      <c r="V137" s="5">
        <v>8460</v>
      </c>
      <c r="W137" s="10"/>
      <c r="X137" s="19"/>
      <c r="Y137" s="19"/>
      <c r="Z137" s="19"/>
      <c r="AA137" s="19"/>
    </row>
    <row r="138" spans="1:27" ht="18.75" customHeight="1">
      <c r="A138" s="27">
        <v>33</v>
      </c>
      <c r="B138" s="1" t="s">
        <v>94</v>
      </c>
      <c r="C138" s="34" t="s">
        <v>31</v>
      </c>
      <c r="D138" s="8">
        <f t="shared" si="28"/>
        <v>26853</v>
      </c>
      <c r="E138" s="9">
        <f t="shared" si="25"/>
        <v>26853</v>
      </c>
      <c r="F138" s="46"/>
      <c r="G138" s="3"/>
      <c r="H138" s="3"/>
      <c r="I138" s="3"/>
      <c r="J138" s="6">
        <v>26853</v>
      </c>
      <c r="K138" s="148">
        <f t="shared" si="29"/>
        <v>26853</v>
      </c>
      <c r="L138" s="46"/>
      <c r="M138" s="3"/>
      <c r="N138" s="3"/>
      <c r="O138" s="3"/>
      <c r="P138" s="3">
        <v>26853</v>
      </c>
      <c r="Q138" s="126">
        <f t="shared" si="27"/>
        <v>26853</v>
      </c>
      <c r="R138" s="46"/>
      <c r="S138" s="3"/>
      <c r="T138" s="3"/>
      <c r="U138" s="3"/>
      <c r="V138" s="5">
        <v>26853</v>
      </c>
      <c r="W138" s="10"/>
      <c r="X138" s="19"/>
      <c r="Y138" s="19"/>
      <c r="Z138" s="19"/>
      <c r="AA138" s="19"/>
    </row>
    <row r="139" spans="1:27" ht="40.5" customHeight="1">
      <c r="A139" s="27">
        <v>34</v>
      </c>
      <c r="B139" s="92" t="s">
        <v>191</v>
      </c>
      <c r="C139" s="34" t="s">
        <v>31</v>
      </c>
      <c r="D139" s="8">
        <f t="shared" si="28"/>
        <v>13669</v>
      </c>
      <c r="E139" s="9">
        <f t="shared" si="25"/>
        <v>13669</v>
      </c>
      <c r="F139" s="46"/>
      <c r="G139" s="3"/>
      <c r="H139" s="3"/>
      <c r="I139" s="3"/>
      <c r="J139" s="6">
        <v>13669</v>
      </c>
      <c r="K139" s="148">
        <f t="shared" si="29"/>
        <v>13669</v>
      </c>
      <c r="L139" s="46"/>
      <c r="M139" s="3"/>
      <c r="N139" s="3"/>
      <c r="O139" s="3"/>
      <c r="P139" s="3">
        <v>13669</v>
      </c>
      <c r="Q139" s="126">
        <f t="shared" si="27"/>
        <v>13669</v>
      </c>
      <c r="R139" s="46"/>
      <c r="S139" s="3"/>
      <c r="T139" s="3"/>
      <c r="U139" s="3"/>
      <c r="V139" s="5">
        <v>13669</v>
      </c>
      <c r="W139" s="10"/>
      <c r="X139" s="19"/>
      <c r="Y139" s="19"/>
      <c r="Z139" s="19"/>
      <c r="AA139" s="19"/>
    </row>
    <row r="140" spans="1:27" ht="14.25" customHeight="1">
      <c r="A140" s="27">
        <v>35</v>
      </c>
      <c r="B140" s="92" t="s">
        <v>192</v>
      </c>
      <c r="C140" s="34" t="s">
        <v>31</v>
      </c>
      <c r="D140" s="8">
        <f t="shared" si="28"/>
        <v>0</v>
      </c>
      <c r="E140" s="9">
        <f t="shared" si="25"/>
        <v>0</v>
      </c>
      <c r="F140" s="46"/>
      <c r="G140" s="3"/>
      <c r="H140" s="3"/>
      <c r="I140" s="3"/>
      <c r="J140" s="6"/>
      <c r="K140" s="148">
        <f t="shared" si="29"/>
        <v>110400</v>
      </c>
      <c r="L140" s="46"/>
      <c r="M140" s="3"/>
      <c r="N140" s="3"/>
      <c r="O140" s="3"/>
      <c r="P140" s="3">
        <v>110400</v>
      </c>
      <c r="Q140" s="126">
        <f t="shared" si="27"/>
        <v>110400</v>
      </c>
      <c r="R140" s="46"/>
      <c r="S140" s="3"/>
      <c r="T140" s="3"/>
      <c r="U140" s="3"/>
      <c r="V140" s="5">
        <v>110400</v>
      </c>
      <c r="W140" s="10"/>
      <c r="X140" s="19"/>
      <c r="Y140" s="19"/>
      <c r="Z140" s="19"/>
      <c r="AA140" s="19"/>
    </row>
    <row r="141" spans="1:27" ht="30" customHeight="1">
      <c r="A141" s="27">
        <v>36</v>
      </c>
      <c r="B141" s="92" t="s">
        <v>193</v>
      </c>
      <c r="C141" s="34" t="s">
        <v>31</v>
      </c>
      <c r="D141" s="8">
        <f t="shared" si="28"/>
        <v>0</v>
      </c>
      <c r="E141" s="9">
        <f t="shared" si="25"/>
        <v>0</v>
      </c>
      <c r="F141" s="46"/>
      <c r="G141" s="3"/>
      <c r="H141" s="3"/>
      <c r="I141" s="3"/>
      <c r="J141" s="6"/>
      <c r="K141" s="148">
        <f t="shared" si="29"/>
        <v>3720</v>
      </c>
      <c r="L141" s="46"/>
      <c r="M141" s="3"/>
      <c r="N141" s="3"/>
      <c r="O141" s="3"/>
      <c r="P141" s="3">
        <v>3720</v>
      </c>
      <c r="Q141" s="126">
        <f t="shared" si="27"/>
        <v>3720</v>
      </c>
      <c r="R141" s="46"/>
      <c r="S141" s="3"/>
      <c r="T141" s="3"/>
      <c r="U141" s="3"/>
      <c r="V141" s="5">
        <v>3720</v>
      </c>
      <c r="W141" s="10"/>
      <c r="X141" s="19"/>
      <c r="Y141" s="19"/>
      <c r="Z141" s="19"/>
      <c r="AA141" s="19"/>
    </row>
    <row r="142" spans="1:27" ht="13.5" customHeight="1" hidden="1">
      <c r="A142" s="27"/>
      <c r="B142" s="94"/>
      <c r="C142" s="34"/>
      <c r="D142" s="8">
        <f t="shared" si="28"/>
        <v>0</v>
      </c>
      <c r="E142" s="9">
        <f>F142+G142+H142+I142+J142</f>
        <v>0</v>
      </c>
      <c r="F142" s="46"/>
      <c r="G142" s="3"/>
      <c r="H142" s="3"/>
      <c r="I142" s="3"/>
      <c r="J142" s="6"/>
      <c r="K142" s="148"/>
      <c r="L142" s="46"/>
      <c r="M142" s="3"/>
      <c r="N142" s="3"/>
      <c r="O142" s="3"/>
      <c r="P142" s="3"/>
      <c r="Q142" s="126">
        <f t="shared" si="27"/>
        <v>0</v>
      </c>
      <c r="R142" s="46"/>
      <c r="S142" s="3"/>
      <c r="T142" s="3"/>
      <c r="U142" s="3"/>
      <c r="V142" s="5"/>
      <c r="W142" s="10"/>
      <c r="X142" s="19"/>
      <c r="Y142" s="19"/>
      <c r="Z142" s="19"/>
      <c r="AA142" s="19"/>
    </row>
    <row r="143" spans="1:27" ht="13.5" customHeight="1" hidden="1">
      <c r="A143" s="27"/>
      <c r="B143" s="94"/>
      <c r="C143" s="34"/>
      <c r="D143" s="8">
        <f t="shared" si="28"/>
        <v>0</v>
      </c>
      <c r="E143" s="9">
        <f>F143+G143+H143+I143+J143</f>
        <v>0</v>
      </c>
      <c r="F143" s="46"/>
      <c r="G143" s="3"/>
      <c r="H143" s="3"/>
      <c r="I143" s="3"/>
      <c r="J143" s="6"/>
      <c r="K143" s="148"/>
      <c r="L143" s="46"/>
      <c r="M143" s="3"/>
      <c r="N143" s="3"/>
      <c r="O143" s="3"/>
      <c r="P143" s="3"/>
      <c r="Q143" s="126">
        <f aca="true" t="shared" si="30" ref="Q143:Q203">R143+S143+T143+U143+V143</f>
        <v>0</v>
      </c>
      <c r="R143" s="46"/>
      <c r="S143" s="3"/>
      <c r="T143" s="3"/>
      <c r="U143" s="3"/>
      <c r="V143" s="5"/>
      <c r="W143" s="10"/>
      <c r="X143" s="19"/>
      <c r="Y143" s="19"/>
      <c r="Z143" s="19"/>
      <c r="AA143" s="19"/>
    </row>
    <row r="144" spans="1:27" ht="25.5" customHeight="1">
      <c r="A144" s="133">
        <v>37</v>
      </c>
      <c r="B144" s="94" t="s">
        <v>195</v>
      </c>
      <c r="C144" s="34" t="s">
        <v>31</v>
      </c>
      <c r="D144" s="8">
        <f t="shared" si="28"/>
        <v>0</v>
      </c>
      <c r="E144" s="9">
        <f>SUM(F144:J144)</f>
        <v>0</v>
      </c>
      <c r="F144" s="46"/>
      <c r="G144" s="46"/>
      <c r="H144" s="46"/>
      <c r="I144" s="46"/>
      <c r="J144" s="132"/>
      <c r="K144" s="148">
        <f>SUM(L144:P144)</f>
        <v>15000</v>
      </c>
      <c r="L144" s="46"/>
      <c r="M144" s="3"/>
      <c r="N144" s="3"/>
      <c r="O144" s="3"/>
      <c r="P144" s="3">
        <v>15000</v>
      </c>
      <c r="Q144" s="126"/>
      <c r="R144" s="46"/>
      <c r="S144" s="46"/>
      <c r="T144" s="46"/>
      <c r="U144" s="46"/>
      <c r="V144" s="132">
        <v>15000</v>
      </c>
      <c r="W144" s="10"/>
      <c r="X144" s="19"/>
      <c r="Y144" s="19"/>
      <c r="Z144" s="19"/>
      <c r="AA144" s="19"/>
    </row>
    <row r="145" spans="1:27" ht="49.5" customHeight="1">
      <c r="A145" s="133">
        <v>38</v>
      </c>
      <c r="B145" s="94" t="s">
        <v>200</v>
      </c>
      <c r="C145" s="34" t="s">
        <v>31</v>
      </c>
      <c r="D145" s="8">
        <f t="shared" si="28"/>
        <v>0</v>
      </c>
      <c r="E145" s="9">
        <f>SUM(F145:J145)</f>
        <v>0</v>
      </c>
      <c r="F145" s="46"/>
      <c r="G145" s="46"/>
      <c r="H145" s="46"/>
      <c r="I145" s="46"/>
      <c r="J145" s="132"/>
      <c r="K145" s="148">
        <f>SUM(L145:P145)</f>
        <v>0</v>
      </c>
      <c r="L145" s="46"/>
      <c r="M145" s="3"/>
      <c r="N145" s="3"/>
      <c r="O145" s="3"/>
      <c r="P145" s="3"/>
      <c r="Q145" s="126">
        <f>SUM(R145:V145)</f>
        <v>36780</v>
      </c>
      <c r="R145" s="46"/>
      <c r="S145" s="46"/>
      <c r="T145" s="46"/>
      <c r="U145" s="46"/>
      <c r="V145" s="132">
        <v>36780</v>
      </c>
      <c r="W145" s="10"/>
      <c r="X145" s="19"/>
      <c r="Y145" s="19"/>
      <c r="Z145" s="19"/>
      <c r="AA145" s="19"/>
    </row>
    <row r="146" spans="1:27" ht="25.5" customHeight="1">
      <c r="A146" s="133">
        <v>39</v>
      </c>
      <c r="B146" s="94" t="s">
        <v>196</v>
      </c>
      <c r="C146" s="34" t="s">
        <v>29</v>
      </c>
      <c r="D146" s="8">
        <f t="shared" si="28"/>
        <v>0</v>
      </c>
      <c r="E146" s="9">
        <f>SUM(F146:J146)</f>
        <v>0</v>
      </c>
      <c r="F146" s="46"/>
      <c r="G146" s="46"/>
      <c r="H146" s="46"/>
      <c r="I146" s="46"/>
      <c r="J146" s="132"/>
      <c r="K146" s="148">
        <f>SUM(L146:P146)</f>
        <v>6000</v>
      </c>
      <c r="L146" s="46"/>
      <c r="M146" s="3"/>
      <c r="N146" s="3"/>
      <c r="O146" s="3"/>
      <c r="P146" s="3">
        <v>6000</v>
      </c>
      <c r="Q146" s="126">
        <f>SUM(R146:V146)</f>
        <v>6000</v>
      </c>
      <c r="R146" s="46"/>
      <c r="S146" s="46"/>
      <c r="T146" s="46"/>
      <c r="U146" s="46"/>
      <c r="V146" s="132">
        <v>6000</v>
      </c>
      <c r="W146" s="10"/>
      <c r="X146" s="19"/>
      <c r="Y146" s="19"/>
      <c r="Z146" s="19"/>
      <c r="AA146" s="19"/>
    </row>
    <row r="147" spans="1:27" ht="25.5" customHeight="1">
      <c r="A147" s="133">
        <v>40</v>
      </c>
      <c r="B147" s="94" t="s">
        <v>198</v>
      </c>
      <c r="C147" s="34" t="s">
        <v>197</v>
      </c>
      <c r="D147" s="8">
        <f t="shared" si="28"/>
        <v>0</v>
      </c>
      <c r="E147" s="9">
        <f>SUM(F147:J147)</f>
        <v>0</v>
      </c>
      <c r="F147" s="46"/>
      <c r="G147" s="46"/>
      <c r="H147" s="46"/>
      <c r="I147" s="46"/>
      <c r="J147" s="132"/>
      <c r="K147" s="148">
        <f>SUM(L147:P147)</f>
        <v>144400</v>
      </c>
      <c r="L147" s="46"/>
      <c r="M147" s="3"/>
      <c r="N147" s="3"/>
      <c r="O147" s="3"/>
      <c r="P147" s="3">
        <v>144400</v>
      </c>
      <c r="Q147" s="126">
        <f>SUM(R147:V147)</f>
        <v>144400</v>
      </c>
      <c r="R147" s="46"/>
      <c r="S147" s="46"/>
      <c r="T147" s="46"/>
      <c r="U147" s="46"/>
      <c r="V147" s="132">
        <v>144400</v>
      </c>
      <c r="W147" s="10"/>
      <c r="X147" s="19"/>
      <c r="Y147" s="19"/>
      <c r="Z147" s="19"/>
      <c r="AA147" s="19"/>
    </row>
    <row r="148" spans="1:27" ht="13.5" customHeight="1">
      <c r="A148" s="14" t="s">
        <v>35</v>
      </c>
      <c r="B148" s="91" t="s">
        <v>22</v>
      </c>
      <c r="C148" s="37"/>
      <c r="D148" s="8">
        <f t="shared" si="28"/>
        <v>4697326</v>
      </c>
      <c r="E148" s="9">
        <f>F148+G148+H148+I148+J148</f>
        <v>4697326</v>
      </c>
      <c r="F148" s="76">
        <f>SUM(F149:F195)</f>
        <v>0</v>
      </c>
      <c r="G148" s="76">
        <f>SUM(G149:G195)</f>
        <v>2126469</v>
      </c>
      <c r="H148" s="76">
        <f>SUM(H149:H195)</f>
        <v>150159</v>
      </c>
      <c r="I148" s="76">
        <f>SUM(I149:I195)</f>
        <v>55441</v>
      </c>
      <c r="J148" s="119">
        <f>SUM(J149:J195)</f>
        <v>2365257</v>
      </c>
      <c r="K148" s="149">
        <f>SUM(L148:P148)</f>
        <v>2295245</v>
      </c>
      <c r="L148" s="76">
        <f>SUM(L149:L195)</f>
        <v>0</v>
      </c>
      <c r="M148" s="77">
        <f>SUM(M149:M195)</f>
        <v>1189714</v>
      </c>
      <c r="N148" s="77">
        <f>SUM(N149:N195)</f>
        <v>61302</v>
      </c>
      <c r="O148" s="77">
        <f>SUM(O149:O195)</f>
        <v>55441</v>
      </c>
      <c r="P148" s="77">
        <f>SUM(P149:P195)</f>
        <v>988788</v>
      </c>
      <c r="Q148" s="126">
        <f>R148+S148+T148+U148+V148</f>
        <v>4924489</v>
      </c>
      <c r="R148" s="76">
        <f aca="true" t="shared" si="31" ref="R148:W148">SUM(R149:R195)</f>
        <v>0</v>
      </c>
      <c r="S148" s="76">
        <f t="shared" si="31"/>
        <v>2126469</v>
      </c>
      <c r="T148" s="76">
        <f t="shared" si="31"/>
        <v>152968</v>
      </c>
      <c r="U148" s="76">
        <f t="shared" si="31"/>
        <v>55441</v>
      </c>
      <c r="V148" s="76">
        <f t="shared" si="31"/>
        <v>2589611</v>
      </c>
      <c r="W148" s="12">
        <f t="shared" si="31"/>
        <v>0</v>
      </c>
      <c r="X148" s="19"/>
      <c r="Y148" s="19"/>
      <c r="Z148" s="19"/>
      <c r="AA148" s="19"/>
    </row>
    <row r="149" spans="1:27" ht="52.5" customHeight="1">
      <c r="A149" s="27">
        <v>1</v>
      </c>
      <c r="B149" s="92" t="s">
        <v>199</v>
      </c>
      <c r="C149" s="34" t="s">
        <v>24</v>
      </c>
      <c r="D149" s="8">
        <f t="shared" si="28"/>
        <v>1526000</v>
      </c>
      <c r="E149" s="9">
        <f aca="true" t="shared" si="32" ref="E149:E159">F149+G149+H149+I149+J149</f>
        <v>1526000</v>
      </c>
      <c r="F149" s="80"/>
      <c r="G149" s="3"/>
      <c r="H149" s="3"/>
      <c r="I149" s="3"/>
      <c r="J149" s="6">
        <v>1526000</v>
      </c>
      <c r="K149" s="148">
        <f aca="true" t="shared" si="33" ref="K149:K198">L149+M149+N149+O149+P149</f>
        <v>0</v>
      </c>
      <c r="L149" s="46"/>
      <c r="M149" s="3"/>
      <c r="N149" s="3"/>
      <c r="O149" s="3"/>
      <c r="P149" s="3"/>
      <c r="Q149" s="126">
        <f t="shared" si="30"/>
        <v>1526000</v>
      </c>
      <c r="R149" s="46"/>
      <c r="S149" s="3"/>
      <c r="T149" s="3"/>
      <c r="U149" s="3"/>
      <c r="V149" s="5">
        <v>1526000</v>
      </c>
      <c r="W149" s="10"/>
      <c r="X149" s="19"/>
      <c r="Y149" s="19"/>
      <c r="Z149" s="19"/>
      <c r="AA149" s="19"/>
    </row>
    <row r="150" spans="1:27" ht="27" customHeight="1">
      <c r="A150" s="27">
        <v>2</v>
      </c>
      <c r="B150" s="92" t="s">
        <v>95</v>
      </c>
      <c r="C150" s="34" t="s">
        <v>24</v>
      </c>
      <c r="D150" s="8">
        <f t="shared" si="28"/>
        <v>49858</v>
      </c>
      <c r="E150" s="9">
        <f t="shared" si="32"/>
        <v>49858</v>
      </c>
      <c r="F150" s="80"/>
      <c r="G150" s="3"/>
      <c r="H150" s="3"/>
      <c r="I150" s="3">
        <v>49858</v>
      </c>
      <c r="J150" s="6"/>
      <c r="K150" s="148">
        <f t="shared" si="33"/>
        <v>49858</v>
      </c>
      <c r="L150" s="46"/>
      <c r="M150" s="3"/>
      <c r="N150" s="3"/>
      <c r="O150" s="3">
        <v>49858</v>
      </c>
      <c r="P150" s="3"/>
      <c r="Q150" s="126">
        <f t="shared" si="30"/>
        <v>49858</v>
      </c>
      <c r="R150" s="46"/>
      <c r="S150" s="3"/>
      <c r="T150" s="3"/>
      <c r="U150" s="3">
        <v>49858</v>
      </c>
      <c r="V150" s="5"/>
      <c r="W150" s="10"/>
      <c r="X150" s="19"/>
      <c r="Y150" s="19"/>
      <c r="Z150" s="19"/>
      <c r="AA150" s="19"/>
    </row>
    <row r="151" spans="1:27" ht="29.25" customHeight="1">
      <c r="A151" s="27">
        <v>3</v>
      </c>
      <c r="B151" s="92" t="s">
        <v>96</v>
      </c>
      <c r="C151" s="34" t="s">
        <v>24</v>
      </c>
      <c r="D151" s="8">
        <f t="shared" si="28"/>
        <v>57926</v>
      </c>
      <c r="E151" s="9">
        <f>F151+G151+H151+I151+J151</f>
        <v>57926</v>
      </c>
      <c r="F151" s="80"/>
      <c r="G151" s="3"/>
      <c r="H151" s="3"/>
      <c r="I151" s="3"/>
      <c r="J151" s="6">
        <v>57926</v>
      </c>
      <c r="K151" s="148">
        <f t="shared" si="33"/>
        <v>57926</v>
      </c>
      <c r="L151" s="46"/>
      <c r="M151" s="3"/>
      <c r="N151" s="3"/>
      <c r="O151" s="3"/>
      <c r="P151" s="3">
        <v>57926</v>
      </c>
      <c r="Q151" s="126">
        <f t="shared" si="30"/>
        <v>57926</v>
      </c>
      <c r="R151" s="46"/>
      <c r="S151" s="3"/>
      <c r="T151" s="3"/>
      <c r="U151" s="3"/>
      <c r="V151" s="5">
        <v>57926</v>
      </c>
      <c r="W151" s="10"/>
      <c r="X151" s="19"/>
      <c r="Y151" s="19"/>
      <c r="Z151" s="19"/>
      <c r="AA151" s="19"/>
    </row>
    <row r="152" spans="1:27" ht="29.25" customHeight="1">
      <c r="A152" s="27">
        <v>4</v>
      </c>
      <c r="B152" s="89" t="s">
        <v>97</v>
      </c>
      <c r="C152" s="34" t="s">
        <v>24</v>
      </c>
      <c r="D152" s="8">
        <f t="shared" si="28"/>
        <v>250000</v>
      </c>
      <c r="E152" s="9">
        <f>F152+G152+H152+I152+J152</f>
        <v>250000</v>
      </c>
      <c r="F152" s="80"/>
      <c r="G152" s="3">
        <v>250000</v>
      </c>
      <c r="H152" s="3"/>
      <c r="I152" s="3"/>
      <c r="J152" s="6"/>
      <c r="K152" s="148">
        <f t="shared" si="33"/>
        <v>316808</v>
      </c>
      <c r="L152" s="46"/>
      <c r="M152" s="3">
        <v>250000</v>
      </c>
      <c r="N152" s="3"/>
      <c r="O152" s="3"/>
      <c r="P152" s="3">
        <v>66808</v>
      </c>
      <c r="Q152" s="126">
        <f t="shared" si="30"/>
        <v>316808</v>
      </c>
      <c r="R152" s="46"/>
      <c r="S152" s="3">
        <v>250000</v>
      </c>
      <c r="T152" s="3"/>
      <c r="U152" s="3"/>
      <c r="V152" s="5">
        <v>66808</v>
      </c>
      <c r="W152" s="10"/>
      <c r="X152" s="19"/>
      <c r="Y152" s="19"/>
      <c r="Z152" s="19"/>
      <c r="AA152" s="19"/>
    </row>
    <row r="153" spans="1:27" ht="29.25" customHeight="1">
      <c r="A153" s="27">
        <v>5</v>
      </c>
      <c r="B153" s="89" t="s">
        <v>98</v>
      </c>
      <c r="C153" s="34" t="s">
        <v>24</v>
      </c>
      <c r="D153" s="8">
        <f t="shared" si="28"/>
        <v>12000</v>
      </c>
      <c r="E153" s="9">
        <f>F153+G153+H153+I153+J153</f>
        <v>12000</v>
      </c>
      <c r="F153" s="80"/>
      <c r="G153" s="3"/>
      <c r="H153" s="3"/>
      <c r="I153" s="3"/>
      <c r="J153" s="6">
        <v>12000</v>
      </c>
      <c r="K153" s="148">
        <f t="shared" si="33"/>
        <v>12000</v>
      </c>
      <c r="L153" s="46"/>
      <c r="M153" s="3"/>
      <c r="N153" s="3"/>
      <c r="O153" s="3"/>
      <c r="P153" s="3">
        <v>12000</v>
      </c>
      <c r="Q153" s="126">
        <f t="shared" si="30"/>
        <v>12000</v>
      </c>
      <c r="R153" s="46"/>
      <c r="S153" s="3"/>
      <c r="T153" s="3"/>
      <c r="U153" s="3"/>
      <c r="V153" s="5">
        <v>12000</v>
      </c>
      <c r="W153" s="10"/>
      <c r="X153" s="19"/>
      <c r="Y153" s="19"/>
      <c r="Z153" s="19"/>
      <c r="AA153" s="19"/>
    </row>
    <row r="154" spans="1:27" ht="27" customHeight="1">
      <c r="A154" s="27">
        <v>6</v>
      </c>
      <c r="B154" s="89" t="s">
        <v>99</v>
      </c>
      <c r="C154" s="34" t="s">
        <v>24</v>
      </c>
      <c r="D154" s="8">
        <f t="shared" si="28"/>
        <v>624757</v>
      </c>
      <c r="E154" s="9">
        <f t="shared" si="32"/>
        <v>624757</v>
      </c>
      <c r="F154" s="80"/>
      <c r="G154" s="3">
        <v>529069</v>
      </c>
      <c r="H154" s="3"/>
      <c r="I154" s="3"/>
      <c r="J154" s="6">
        <v>95688</v>
      </c>
      <c r="K154" s="148">
        <f t="shared" si="33"/>
        <v>620414</v>
      </c>
      <c r="L154" s="46"/>
      <c r="M154" s="3">
        <v>524726</v>
      </c>
      <c r="N154" s="3"/>
      <c r="O154" s="3"/>
      <c r="P154" s="3">
        <v>95688</v>
      </c>
      <c r="Q154" s="126">
        <f t="shared" si="30"/>
        <v>624757</v>
      </c>
      <c r="R154" s="46"/>
      <c r="S154" s="3">
        <v>529069</v>
      </c>
      <c r="T154" s="3"/>
      <c r="U154" s="3"/>
      <c r="V154" s="5">
        <v>95688</v>
      </c>
      <c r="W154" s="10"/>
      <c r="X154" s="19"/>
      <c r="Y154" s="19"/>
      <c r="Z154" s="19"/>
      <c r="AA154" s="19"/>
    </row>
    <row r="155" spans="1:27" ht="27" customHeight="1">
      <c r="A155" s="27">
        <v>7</v>
      </c>
      <c r="B155" s="89" t="s">
        <v>201</v>
      </c>
      <c r="C155" s="34" t="s">
        <v>24</v>
      </c>
      <c r="D155" s="8">
        <f t="shared" si="28"/>
        <v>48763</v>
      </c>
      <c r="E155" s="9">
        <f t="shared" si="32"/>
        <v>48763</v>
      </c>
      <c r="F155" s="80"/>
      <c r="G155" s="3"/>
      <c r="H155" s="3"/>
      <c r="I155" s="3"/>
      <c r="J155" s="6">
        <v>48763</v>
      </c>
      <c r="K155" s="148">
        <f t="shared" si="33"/>
        <v>48763</v>
      </c>
      <c r="L155" s="46"/>
      <c r="M155" s="3"/>
      <c r="N155" s="3"/>
      <c r="O155" s="3"/>
      <c r="P155" s="3">
        <v>48763</v>
      </c>
      <c r="Q155" s="126">
        <f t="shared" si="30"/>
        <v>48763</v>
      </c>
      <c r="R155" s="46"/>
      <c r="S155" s="3"/>
      <c r="T155" s="3"/>
      <c r="U155" s="3"/>
      <c r="V155" s="5">
        <v>48763</v>
      </c>
      <c r="W155" s="10"/>
      <c r="X155" s="19"/>
      <c r="Y155" s="19"/>
      <c r="Z155" s="19"/>
      <c r="AA155" s="19"/>
    </row>
    <row r="156" spans="1:27" ht="27" customHeight="1">
      <c r="A156" s="27">
        <v>8</v>
      </c>
      <c r="B156" s="89" t="s">
        <v>100</v>
      </c>
      <c r="C156" s="34" t="s">
        <v>25</v>
      </c>
      <c r="D156" s="8">
        <f t="shared" si="28"/>
        <v>1236</v>
      </c>
      <c r="E156" s="9">
        <f t="shared" si="32"/>
        <v>1236</v>
      </c>
      <c r="F156" s="80"/>
      <c r="G156" s="3"/>
      <c r="H156" s="3"/>
      <c r="I156" s="3"/>
      <c r="J156" s="6">
        <v>1236</v>
      </c>
      <c r="K156" s="148">
        <f t="shared" si="33"/>
        <v>1236</v>
      </c>
      <c r="L156" s="46"/>
      <c r="M156" s="3"/>
      <c r="N156" s="3"/>
      <c r="O156" s="3"/>
      <c r="P156" s="3">
        <v>1236</v>
      </c>
      <c r="Q156" s="126">
        <f t="shared" si="30"/>
        <v>1236</v>
      </c>
      <c r="R156" s="46"/>
      <c r="S156" s="3"/>
      <c r="T156" s="3"/>
      <c r="U156" s="3"/>
      <c r="V156" s="5">
        <v>1236</v>
      </c>
      <c r="W156" s="10"/>
      <c r="X156" s="19"/>
      <c r="Y156" s="19"/>
      <c r="Z156" s="19"/>
      <c r="AA156" s="19"/>
    </row>
    <row r="157" spans="1:27" ht="28.5" customHeight="1">
      <c r="A157" s="27">
        <v>9</v>
      </c>
      <c r="B157" s="92" t="s">
        <v>101</v>
      </c>
      <c r="C157" s="34" t="s">
        <v>25</v>
      </c>
      <c r="D157" s="8">
        <f t="shared" si="28"/>
        <v>1459</v>
      </c>
      <c r="E157" s="9">
        <f t="shared" si="32"/>
        <v>1459</v>
      </c>
      <c r="F157" s="80"/>
      <c r="G157" s="3"/>
      <c r="H157" s="3"/>
      <c r="I157" s="3"/>
      <c r="J157" s="6">
        <v>1459</v>
      </c>
      <c r="K157" s="148">
        <f t="shared" si="33"/>
        <v>1459</v>
      </c>
      <c r="L157" s="46"/>
      <c r="M157" s="3"/>
      <c r="N157" s="3"/>
      <c r="O157" s="3"/>
      <c r="P157" s="3">
        <v>1459</v>
      </c>
      <c r="Q157" s="126">
        <f t="shared" si="30"/>
        <v>1459</v>
      </c>
      <c r="R157" s="46"/>
      <c r="S157" s="3"/>
      <c r="T157" s="3"/>
      <c r="U157" s="3"/>
      <c r="V157" s="5">
        <v>1459</v>
      </c>
      <c r="W157" s="10"/>
      <c r="X157" s="19"/>
      <c r="Y157" s="19"/>
      <c r="Z157" s="19"/>
      <c r="AA157" s="19"/>
    </row>
    <row r="158" spans="1:27" ht="16.5" customHeight="1">
      <c r="A158" s="27">
        <v>10</v>
      </c>
      <c r="B158" s="92" t="s">
        <v>102</v>
      </c>
      <c r="C158" s="34" t="s">
        <v>25</v>
      </c>
      <c r="D158" s="8">
        <f t="shared" si="28"/>
        <v>1163</v>
      </c>
      <c r="E158" s="9">
        <f>F158+G158+H158+I158+J158</f>
        <v>1163</v>
      </c>
      <c r="F158" s="80"/>
      <c r="G158" s="3"/>
      <c r="H158" s="3">
        <v>1163</v>
      </c>
      <c r="I158" s="3"/>
      <c r="J158" s="6"/>
      <c r="K158" s="148">
        <f t="shared" si="33"/>
        <v>2346</v>
      </c>
      <c r="L158" s="46"/>
      <c r="M158" s="3"/>
      <c r="N158" s="3">
        <v>2346</v>
      </c>
      <c r="O158" s="3"/>
      <c r="P158" s="3"/>
      <c r="Q158" s="126">
        <f t="shared" si="30"/>
        <v>2346</v>
      </c>
      <c r="R158" s="46"/>
      <c r="S158" s="3"/>
      <c r="T158" s="3">
        <v>2346</v>
      </c>
      <c r="U158" s="3"/>
      <c r="V158" s="5"/>
      <c r="W158" s="10"/>
      <c r="X158" s="19"/>
      <c r="Y158" s="19"/>
      <c r="Z158" s="19"/>
      <c r="AA158" s="19"/>
    </row>
    <row r="159" spans="1:27" ht="36" customHeight="1">
      <c r="A159" s="27">
        <v>11</v>
      </c>
      <c r="B159" s="89" t="s">
        <v>202</v>
      </c>
      <c r="C159" s="34" t="s">
        <v>25</v>
      </c>
      <c r="D159" s="8">
        <f t="shared" si="28"/>
        <v>0</v>
      </c>
      <c r="E159" s="9">
        <f t="shared" si="32"/>
        <v>0</v>
      </c>
      <c r="F159" s="80"/>
      <c r="G159" s="3"/>
      <c r="H159" s="3"/>
      <c r="I159" s="3"/>
      <c r="J159" s="6"/>
      <c r="K159" s="148">
        <f t="shared" si="33"/>
        <v>27450</v>
      </c>
      <c r="L159" s="46"/>
      <c r="M159" s="3"/>
      <c r="N159" s="3"/>
      <c r="O159" s="3"/>
      <c r="P159" s="3">
        <v>27450</v>
      </c>
      <c r="Q159" s="126">
        <f t="shared" si="30"/>
        <v>27450</v>
      </c>
      <c r="R159" s="46"/>
      <c r="S159" s="3"/>
      <c r="T159" s="3"/>
      <c r="U159" s="3"/>
      <c r="V159" s="5">
        <v>27450</v>
      </c>
      <c r="W159" s="10"/>
      <c r="X159" s="19"/>
      <c r="Y159" s="19"/>
      <c r="Z159" s="19"/>
      <c r="AA159" s="19"/>
    </row>
    <row r="160" spans="1:27" ht="32.25" customHeight="1">
      <c r="A160" s="27">
        <v>12</v>
      </c>
      <c r="B160" s="89" t="s">
        <v>103</v>
      </c>
      <c r="C160" s="34" t="s">
        <v>27</v>
      </c>
      <c r="D160" s="8">
        <f t="shared" si="28"/>
        <v>33818</v>
      </c>
      <c r="E160" s="9">
        <f aca="true" t="shared" si="34" ref="E160:E188">F160+G160+H160+I160+J160</f>
        <v>33818</v>
      </c>
      <c r="F160" s="80"/>
      <c r="G160" s="3"/>
      <c r="H160" s="3"/>
      <c r="I160" s="3"/>
      <c r="J160" s="6">
        <v>33818</v>
      </c>
      <c r="K160" s="148">
        <f t="shared" si="33"/>
        <v>33818</v>
      </c>
      <c r="L160" s="46"/>
      <c r="M160" s="3"/>
      <c r="N160" s="3"/>
      <c r="O160" s="3"/>
      <c r="P160" s="3">
        <v>33818</v>
      </c>
      <c r="Q160" s="126">
        <f t="shared" si="30"/>
        <v>33818</v>
      </c>
      <c r="R160" s="46"/>
      <c r="S160" s="3"/>
      <c r="T160" s="3"/>
      <c r="U160" s="3"/>
      <c r="V160" s="5">
        <v>33818</v>
      </c>
      <c r="W160" s="10"/>
      <c r="X160" s="19"/>
      <c r="Y160" s="19"/>
      <c r="Z160" s="19"/>
      <c r="AA160" s="19"/>
    </row>
    <row r="161" spans="1:27" ht="28.5" customHeight="1">
      <c r="A161" s="27">
        <v>13</v>
      </c>
      <c r="B161" s="89" t="s">
        <v>104</v>
      </c>
      <c r="C161" s="34" t="s">
        <v>26</v>
      </c>
      <c r="D161" s="8">
        <f t="shared" si="28"/>
        <v>23642</v>
      </c>
      <c r="E161" s="9">
        <f t="shared" si="34"/>
        <v>23642</v>
      </c>
      <c r="F161" s="46"/>
      <c r="G161" s="3"/>
      <c r="H161" s="3"/>
      <c r="I161" s="3"/>
      <c r="J161" s="6">
        <v>23642</v>
      </c>
      <c r="K161" s="148">
        <f t="shared" si="33"/>
        <v>23642</v>
      </c>
      <c r="L161" s="46"/>
      <c r="M161" s="3"/>
      <c r="N161" s="3"/>
      <c r="O161" s="3"/>
      <c r="P161" s="3">
        <v>23642</v>
      </c>
      <c r="Q161" s="126">
        <f t="shared" si="30"/>
        <v>23642</v>
      </c>
      <c r="R161" s="46"/>
      <c r="S161" s="3"/>
      <c r="T161" s="3"/>
      <c r="U161" s="3"/>
      <c r="V161" s="5">
        <v>23642</v>
      </c>
      <c r="W161" s="10"/>
      <c r="X161" s="19"/>
      <c r="Y161" s="19"/>
      <c r="Z161" s="19"/>
      <c r="AA161" s="19"/>
    </row>
    <row r="162" spans="1:27" ht="31.5" customHeight="1">
      <c r="A162" s="27">
        <v>14</v>
      </c>
      <c r="B162" s="89" t="s">
        <v>203</v>
      </c>
      <c r="C162" s="34" t="s">
        <v>26</v>
      </c>
      <c r="D162" s="8">
        <f t="shared" si="28"/>
        <v>3392</v>
      </c>
      <c r="E162" s="9">
        <f t="shared" si="34"/>
        <v>3392</v>
      </c>
      <c r="F162" s="46"/>
      <c r="G162" s="3"/>
      <c r="H162" s="3"/>
      <c r="I162" s="3"/>
      <c r="J162" s="6">
        <v>3392</v>
      </c>
      <c r="K162" s="148">
        <f t="shared" si="33"/>
        <v>3392</v>
      </c>
      <c r="L162" s="46"/>
      <c r="M162" s="3"/>
      <c r="N162" s="3"/>
      <c r="O162" s="3"/>
      <c r="P162" s="3">
        <v>3392</v>
      </c>
      <c r="Q162" s="126">
        <f t="shared" si="30"/>
        <v>3392</v>
      </c>
      <c r="R162" s="46"/>
      <c r="S162" s="3"/>
      <c r="T162" s="3"/>
      <c r="U162" s="3"/>
      <c r="V162" s="5">
        <v>3392</v>
      </c>
      <c r="W162" s="10"/>
      <c r="X162" s="19"/>
      <c r="Y162" s="19"/>
      <c r="Z162" s="19"/>
      <c r="AA162" s="19"/>
    </row>
    <row r="163" spans="1:27" ht="29.25" customHeight="1">
      <c r="A163" s="27">
        <v>15</v>
      </c>
      <c r="B163" s="89" t="s">
        <v>105</v>
      </c>
      <c r="C163" s="34" t="s">
        <v>26</v>
      </c>
      <c r="D163" s="8">
        <f t="shared" si="28"/>
        <v>2032</v>
      </c>
      <c r="E163" s="9">
        <f t="shared" si="34"/>
        <v>2032</v>
      </c>
      <c r="F163" s="46"/>
      <c r="G163" s="3"/>
      <c r="H163" s="3"/>
      <c r="I163" s="3"/>
      <c r="J163" s="6">
        <v>2032</v>
      </c>
      <c r="K163" s="148">
        <f t="shared" si="33"/>
        <v>2032</v>
      </c>
      <c r="L163" s="46"/>
      <c r="M163" s="3"/>
      <c r="N163" s="3"/>
      <c r="O163" s="3"/>
      <c r="P163" s="3">
        <v>2032</v>
      </c>
      <c r="Q163" s="126">
        <f t="shared" si="30"/>
        <v>2032</v>
      </c>
      <c r="R163" s="46"/>
      <c r="S163" s="3"/>
      <c r="T163" s="3"/>
      <c r="U163" s="3"/>
      <c r="V163" s="5">
        <v>2032</v>
      </c>
      <c r="W163" s="10"/>
      <c r="X163" s="19"/>
      <c r="Y163" s="19"/>
      <c r="Z163" s="19"/>
      <c r="AA163" s="19"/>
    </row>
    <row r="164" spans="1:27" ht="33" customHeight="1">
      <c r="A164" s="27">
        <v>16</v>
      </c>
      <c r="B164" s="89" t="s">
        <v>106</v>
      </c>
      <c r="C164" s="34" t="s">
        <v>26</v>
      </c>
      <c r="D164" s="8">
        <f t="shared" si="28"/>
        <v>39600</v>
      </c>
      <c r="E164" s="9">
        <f t="shared" si="34"/>
        <v>39600</v>
      </c>
      <c r="F164" s="46"/>
      <c r="G164" s="3"/>
      <c r="H164" s="3"/>
      <c r="I164" s="3"/>
      <c r="J164" s="6">
        <v>39600</v>
      </c>
      <c r="K164" s="148">
        <f t="shared" si="33"/>
        <v>39600</v>
      </c>
      <c r="L164" s="46"/>
      <c r="M164" s="3"/>
      <c r="N164" s="3"/>
      <c r="O164" s="3"/>
      <c r="P164" s="3">
        <v>39600</v>
      </c>
      <c r="Q164" s="126">
        <f t="shared" si="30"/>
        <v>39600</v>
      </c>
      <c r="R164" s="46"/>
      <c r="S164" s="3"/>
      <c r="T164" s="3"/>
      <c r="U164" s="3"/>
      <c r="V164" s="5">
        <v>39600</v>
      </c>
      <c r="W164" s="10"/>
      <c r="X164" s="19"/>
      <c r="Y164" s="19"/>
      <c r="Z164" s="19"/>
      <c r="AA164" s="19"/>
    </row>
    <row r="165" spans="1:27" ht="26.25" customHeight="1">
      <c r="A165" s="27">
        <v>17</v>
      </c>
      <c r="B165" s="89" t="s">
        <v>107</v>
      </c>
      <c r="C165" s="34" t="s">
        <v>26</v>
      </c>
      <c r="D165" s="8">
        <f t="shared" si="28"/>
        <v>17191</v>
      </c>
      <c r="E165" s="9">
        <f t="shared" si="34"/>
        <v>17191</v>
      </c>
      <c r="F165" s="46"/>
      <c r="G165" s="3"/>
      <c r="H165" s="3">
        <v>17191</v>
      </c>
      <c r="I165" s="3"/>
      <c r="J165" s="6"/>
      <c r="K165" s="148">
        <f t="shared" si="33"/>
        <v>17191</v>
      </c>
      <c r="L165" s="46"/>
      <c r="M165" s="3"/>
      <c r="N165" s="3">
        <v>17191</v>
      </c>
      <c r="O165" s="3"/>
      <c r="P165" s="3"/>
      <c r="Q165" s="126">
        <f t="shared" si="30"/>
        <v>17191</v>
      </c>
      <c r="R165" s="46"/>
      <c r="S165" s="3"/>
      <c r="T165" s="3">
        <v>17191</v>
      </c>
      <c r="U165" s="3"/>
      <c r="V165" s="5"/>
      <c r="W165" s="10"/>
      <c r="X165" s="19"/>
      <c r="Y165" s="19"/>
      <c r="Z165" s="19"/>
      <c r="AA165" s="19"/>
    </row>
    <row r="166" spans="1:27" ht="26.25" customHeight="1">
      <c r="A166" s="27">
        <v>18</v>
      </c>
      <c r="B166" s="89" t="s">
        <v>108</v>
      </c>
      <c r="C166" s="34" t="s">
        <v>26</v>
      </c>
      <c r="D166" s="8">
        <f t="shared" si="28"/>
        <v>5382</v>
      </c>
      <c r="E166" s="9">
        <f t="shared" si="34"/>
        <v>5382</v>
      </c>
      <c r="F166" s="46"/>
      <c r="G166" s="3"/>
      <c r="H166" s="3"/>
      <c r="I166" s="3"/>
      <c r="J166" s="6">
        <v>5382</v>
      </c>
      <c r="K166" s="148">
        <f t="shared" si="33"/>
        <v>5382</v>
      </c>
      <c r="L166" s="46"/>
      <c r="M166" s="3"/>
      <c r="N166" s="3"/>
      <c r="O166" s="3"/>
      <c r="P166" s="3">
        <v>5382</v>
      </c>
      <c r="Q166" s="126">
        <f t="shared" si="30"/>
        <v>5382</v>
      </c>
      <c r="R166" s="46"/>
      <c r="S166" s="3"/>
      <c r="T166" s="3"/>
      <c r="U166" s="3"/>
      <c r="V166" s="5">
        <v>5382</v>
      </c>
      <c r="W166" s="10"/>
      <c r="X166" s="19"/>
      <c r="Y166" s="19"/>
      <c r="Z166" s="19"/>
      <c r="AA166" s="19"/>
    </row>
    <row r="167" spans="1:27" ht="26.25" customHeight="1">
      <c r="A167" s="27">
        <v>19</v>
      </c>
      <c r="B167" s="89" t="s">
        <v>109</v>
      </c>
      <c r="C167" s="34" t="s">
        <v>26</v>
      </c>
      <c r="D167" s="8">
        <f t="shared" si="28"/>
        <v>718512</v>
      </c>
      <c r="E167" s="9">
        <f t="shared" si="34"/>
        <v>718512</v>
      </c>
      <c r="F167" s="46"/>
      <c r="G167" s="3">
        <v>355000</v>
      </c>
      <c r="H167" s="3"/>
      <c r="I167" s="3"/>
      <c r="J167" s="6">
        <v>363512</v>
      </c>
      <c r="K167" s="148">
        <f t="shared" si="33"/>
        <v>652456</v>
      </c>
      <c r="L167" s="46"/>
      <c r="M167" s="3">
        <v>355000</v>
      </c>
      <c r="N167" s="3"/>
      <c r="O167" s="3"/>
      <c r="P167" s="3">
        <v>297456</v>
      </c>
      <c r="Q167" s="126">
        <f t="shared" si="30"/>
        <v>718512</v>
      </c>
      <c r="R167" s="46"/>
      <c r="S167" s="3">
        <v>355000</v>
      </c>
      <c r="T167" s="3"/>
      <c r="U167" s="3"/>
      <c r="V167" s="5">
        <v>363512</v>
      </c>
      <c r="W167" s="10"/>
      <c r="X167" s="19"/>
      <c r="Y167" s="19"/>
      <c r="Z167" s="19"/>
      <c r="AA167" s="19"/>
    </row>
    <row r="168" spans="1:27" ht="48.75" customHeight="1">
      <c r="A168" s="27">
        <v>20</v>
      </c>
      <c r="B168" s="89" t="s">
        <v>204</v>
      </c>
      <c r="C168" s="34" t="s">
        <v>26</v>
      </c>
      <c r="D168" s="8">
        <f t="shared" si="28"/>
        <v>12789</v>
      </c>
      <c r="E168" s="9">
        <f t="shared" si="34"/>
        <v>12789</v>
      </c>
      <c r="F168" s="46"/>
      <c r="G168" s="3"/>
      <c r="H168" s="3">
        <v>12789</v>
      </c>
      <c r="I168" s="3"/>
      <c r="J168" s="6"/>
      <c r="K168" s="148">
        <f t="shared" si="33"/>
        <v>12789</v>
      </c>
      <c r="L168" s="46"/>
      <c r="M168" s="3"/>
      <c r="N168" s="3">
        <v>12789</v>
      </c>
      <c r="O168" s="3"/>
      <c r="P168" s="3"/>
      <c r="Q168" s="126">
        <f t="shared" si="30"/>
        <v>12789</v>
      </c>
      <c r="R168" s="46"/>
      <c r="S168" s="3"/>
      <c r="T168" s="3">
        <v>12789</v>
      </c>
      <c r="U168" s="3"/>
      <c r="V168" s="5"/>
      <c r="W168" s="10"/>
      <c r="X168" s="19"/>
      <c r="Y168" s="19"/>
      <c r="Z168" s="19"/>
      <c r="AA168" s="19"/>
    </row>
    <row r="169" spans="1:27" ht="26.25" customHeight="1">
      <c r="A169" s="27">
        <v>21</v>
      </c>
      <c r="B169" s="89" t="s">
        <v>205</v>
      </c>
      <c r="C169" s="34" t="s">
        <v>26</v>
      </c>
      <c r="D169" s="8">
        <f t="shared" si="28"/>
        <v>18976</v>
      </c>
      <c r="E169" s="9">
        <f t="shared" si="34"/>
        <v>18976</v>
      </c>
      <c r="F169" s="46"/>
      <c r="G169" s="3"/>
      <c r="H169" s="3">
        <v>18976</v>
      </c>
      <c r="I169" s="3"/>
      <c r="J169" s="6"/>
      <c r="K169" s="148">
        <f t="shared" si="33"/>
        <v>18976</v>
      </c>
      <c r="L169" s="46"/>
      <c r="M169" s="3"/>
      <c r="N169" s="3">
        <v>18976</v>
      </c>
      <c r="O169" s="3"/>
      <c r="P169" s="3"/>
      <c r="Q169" s="126">
        <f t="shared" si="30"/>
        <v>18976</v>
      </c>
      <c r="R169" s="46"/>
      <c r="S169" s="3"/>
      <c r="T169" s="3">
        <v>18976</v>
      </c>
      <c r="U169" s="3"/>
      <c r="V169" s="5"/>
      <c r="W169" s="10"/>
      <c r="X169" s="19"/>
      <c r="Y169" s="19"/>
      <c r="Z169" s="19"/>
      <c r="AA169" s="19"/>
    </row>
    <row r="170" spans="1:27" ht="26.25" customHeight="1">
      <c r="A170" s="27">
        <v>22</v>
      </c>
      <c r="B170" s="89" t="s">
        <v>207</v>
      </c>
      <c r="C170" s="34" t="s">
        <v>26</v>
      </c>
      <c r="D170" s="8">
        <f t="shared" si="28"/>
        <v>0</v>
      </c>
      <c r="E170" s="9">
        <f t="shared" si="34"/>
        <v>0</v>
      </c>
      <c r="F170" s="46"/>
      <c r="G170" s="3"/>
      <c r="H170" s="3"/>
      <c r="I170" s="3"/>
      <c r="J170" s="6"/>
      <c r="K170" s="148">
        <f t="shared" si="33"/>
        <v>9840</v>
      </c>
      <c r="L170" s="46"/>
      <c r="M170" s="3"/>
      <c r="N170" s="3"/>
      <c r="O170" s="3"/>
      <c r="P170" s="3">
        <v>9840</v>
      </c>
      <c r="Q170" s="126">
        <f t="shared" si="30"/>
        <v>9840</v>
      </c>
      <c r="R170" s="46"/>
      <c r="S170" s="3"/>
      <c r="T170" s="3"/>
      <c r="U170" s="3"/>
      <c r="V170" s="5">
        <v>9840</v>
      </c>
      <c r="W170" s="10"/>
      <c r="X170" s="19"/>
      <c r="Y170" s="19"/>
      <c r="Z170" s="19"/>
      <c r="AA170" s="19"/>
    </row>
    <row r="171" spans="1:27" ht="26.25" customHeight="1">
      <c r="A171" s="27">
        <v>23</v>
      </c>
      <c r="B171" s="89" t="s">
        <v>206</v>
      </c>
      <c r="C171" s="34" t="s">
        <v>26</v>
      </c>
      <c r="D171" s="8">
        <f t="shared" si="28"/>
        <v>0</v>
      </c>
      <c r="E171" s="9">
        <f t="shared" si="34"/>
        <v>0</v>
      </c>
      <c r="F171" s="46"/>
      <c r="G171" s="3"/>
      <c r="H171" s="3"/>
      <c r="I171" s="3"/>
      <c r="J171" s="6"/>
      <c r="K171" s="148">
        <f t="shared" si="33"/>
        <v>1626</v>
      </c>
      <c r="L171" s="46"/>
      <c r="M171" s="3"/>
      <c r="N171" s="3"/>
      <c r="O171" s="3"/>
      <c r="P171" s="3">
        <v>1626</v>
      </c>
      <c r="Q171" s="126">
        <f t="shared" si="30"/>
        <v>1626</v>
      </c>
      <c r="R171" s="46"/>
      <c r="S171" s="3"/>
      <c r="T171" s="3"/>
      <c r="U171" s="3"/>
      <c r="V171" s="5">
        <v>1626</v>
      </c>
      <c r="W171" s="10"/>
      <c r="X171" s="19"/>
      <c r="Y171" s="19"/>
      <c r="Z171" s="19"/>
      <c r="AA171" s="19"/>
    </row>
    <row r="172" spans="1:27" ht="26.25" customHeight="1">
      <c r="A172" s="27">
        <v>24</v>
      </c>
      <c r="B172" s="89" t="s">
        <v>208</v>
      </c>
      <c r="C172" s="34" t="s">
        <v>26</v>
      </c>
      <c r="D172" s="8">
        <f t="shared" si="28"/>
        <v>0</v>
      </c>
      <c r="E172" s="9">
        <f t="shared" si="34"/>
        <v>0</v>
      </c>
      <c r="F172" s="46"/>
      <c r="G172" s="3"/>
      <c r="H172" s="3"/>
      <c r="I172" s="3"/>
      <c r="J172" s="6"/>
      <c r="K172" s="148">
        <f t="shared" si="33"/>
        <v>9240</v>
      </c>
      <c r="L172" s="46"/>
      <c r="M172" s="3"/>
      <c r="N172" s="3"/>
      <c r="O172" s="3"/>
      <c r="P172" s="3">
        <v>9240</v>
      </c>
      <c r="Q172" s="126">
        <f t="shared" si="30"/>
        <v>9240</v>
      </c>
      <c r="R172" s="46"/>
      <c r="S172" s="3"/>
      <c r="T172" s="3"/>
      <c r="U172" s="3"/>
      <c r="V172" s="5">
        <v>9240</v>
      </c>
      <c r="W172" s="10"/>
      <c r="X172" s="19"/>
      <c r="Y172" s="19"/>
      <c r="Z172" s="19"/>
      <c r="AA172" s="19"/>
    </row>
    <row r="173" spans="1:27" ht="26.25" customHeight="1">
      <c r="A173" s="27">
        <v>25</v>
      </c>
      <c r="B173" s="89" t="s">
        <v>209</v>
      </c>
      <c r="C173" s="34" t="s">
        <v>26</v>
      </c>
      <c r="D173" s="8">
        <f t="shared" si="28"/>
        <v>0</v>
      </c>
      <c r="E173" s="9">
        <f t="shared" si="34"/>
        <v>0</v>
      </c>
      <c r="F173" s="46"/>
      <c r="G173" s="3"/>
      <c r="H173" s="3"/>
      <c r="I173" s="3"/>
      <c r="J173" s="6"/>
      <c r="K173" s="148">
        <f t="shared" si="33"/>
        <v>7500</v>
      </c>
      <c r="L173" s="46"/>
      <c r="M173" s="3"/>
      <c r="N173" s="3"/>
      <c r="O173" s="3"/>
      <c r="P173" s="3">
        <v>7500</v>
      </c>
      <c r="Q173" s="126">
        <f t="shared" si="30"/>
        <v>7500</v>
      </c>
      <c r="R173" s="46"/>
      <c r="S173" s="3"/>
      <c r="T173" s="3"/>
      <c r="U173" s="3"/>
      <c r="V173" s="5">
        <v>7500</v>
      </c>
      <c r="W173" s="10"/>
      <c r="X173" s="19"/>
      <c r="Y173" s="19"/>
      <c r="Z173" s="19"/>
      <c r="AA173" s="19"/>
    </row>
    <row r="174" spans="1:27" ht="26.25" customHeight="1">
      <c r="A174" s="27">
        <v>26</v>
      </c>
      <c r="B174" s="89" t="s">
        <v>210</v>
      </c>
      <c r="C174" s="34" t="s">
        <v>26</v>
      </c>
      <c r="D174" s="8">
        <f t="shared" si="28"/>
        <v>0</v>
      </c>
      <c r="E174" s="9">
        <f t="shared" si="34"/>
        <v>0</v>
      </c>
      <c r="F174" s="46"/>
      <c r="G174" s="3"/>
      <c r="H174" s="3"/>
      <c r="I174" s="3"/>
      <c r="J174" s="6"/>
      <c r="K174" s="148">
        <f t="shared" si="33"/>
        <v>2820</v>
      </c>
      <c r="L174" s="46"/>
      <c r="M174" s="3"/>
      <c r="N174" s="3"/>
      <c r="O174" s="3"/>
      <c r="P174" s="3">
        <v>2820</v>
      </c>
      <c r="Q174" s="126">
        <f t="shared" si="30"/>
        <v>2820</v>
      </c>
      <c r="R174" s="46"/>
      <c r="S174" s="3"/>
      <c r="T174" s="3"/>
      <c r="U174" s="3"/>
      <c r="V174" s="5">
        <v>2820</v>
      </c>
      <c r="W174" s="10"/>
      <c r="X174" s="19"/>
      <c r="Y174" s="19"/>
      <c r="Z174" s="19"/>
      <c r="AA174" s="19"/>
    </row>
    <row r="175" spans="1:27" ht="26.25" customHeight="1">
      <c r="A175" s="27">
        <v>27</v>
      </c>
      <c r="B175" s="89" t="s">
        <v>211</v>
      </c>
      <c r="C175" s="34" t="s">
        <v>26</v>
      </c>
      <c r="D175" s="8">
        <f t="shared" si="28"/>
        <v>0</v>
      </c>
      <c r="E175" s="9">
        <f t="shared" si="34"/>
        <v>0</v>
      </c>
      <c r="F175" s="46"/>
      <c r="G175" s="3"/>
      <c r="H175" s="3"/>
      <c r="I175" s="3"/>
      <c r="J175" s="6"/>
      <c r="K175" s="148">
        <f t="shared" si="33"/>
        <v>1322</v>
      </c>
      <c r="L175" s="46"/>
      <c r="M175" s="3"/>
      <c r="N175" s="3"/>
      <c r="O175" s="3"/>
      <c r="P175" s="3">
        <v>1322</v>
      </c>
      <c r="Q175" s="126">
        <f t="shared" si="30"/>
        <v>1322</v>
      </c>
      <c r="R175" s="46"/>
      <c r="S175" s="3"/>
      <c r="T175" s="3"/>
      <c r="U175" s="3"/>
      <c r="V175" s="5">
        <v>1322</v>
      </c>
      <c r="W175" s="10"/>
      <c r="X175" s="19"/>
      <c r="Y175" s="19"/>
      <c r="Z175" s="19"/>
      <c r="AA175" s="19"/>
    </row>
    <row r="176" spans="1:27" ht="26.25" customHeight="1">
      <c r="A176" s="27">
        <v>28</v>
      </c>
      <c r="B176" s="89" t="s">
        <v>212</v>
      </c>
      <c r="C176" s="34" t="s">
        <v>28</v>
      </c>
      <c r="D176" s="8">
        <f t="shared" si="28"/>
        <v>0</v>
      </c>
      <c r="E176" s="9">
        <f t="shared" si="34"/>
        <v>0</v>
      </c>
      <c r="F176" s="46"/>
      <c r="G176" s="3"/>
      <c r="H176" s="3"/>
      <c r="I176" s="3"/>
      <c r="J176" s="6"/>
      <c r="K176" s="148">
        <f t="shared" si="33"/>
        <v>0</v>
      </c>
      <c r="L176" s="46"/>
      <c r="M176" s="3"/>
      <c r="N176" s="3"/>
      <c r="O176" s="3"/>
      <c r="P176" s="3"/>
      <c r="Q176" s="126">
        <f t="shared" si="30"/>
        <v>1626</v>
      </c>
      <c r="R176" s="46"/>
      <c r="S176" s="3"/>
      <c r="T176" s="3">
        <v>1626</v>
      </c>
      <c r="U176" s="3"/>
      <c r="V176" s="5"/>
      <c r="W176" s="10"/>
      <c r="X176" s="19"/>
      <c r="Y176" s="19"/>
      <c r="Z176" s="19"/>
      <c r="AA176" s="19"/>
    </row>
    <row r="177" spans="1:27" ht="26.25" customHeight="1">
      <c r="A177" s="27">
        <v>29</v>
      </c>
      <c r="B177" s="89" t="s">
        <v>213</v>
      </c>
      <c r="C177" s="34" t="s">
        <v>26</v>
      </c>
      <c r="D177" s="8">
        <f t="shared" si="28"/>
        <v>120000</v>
      </c>
      <c r="E177" s="9">
        <f t="shared" si="34"/>
        <v>120000</v>
      </c>
      <c r="F177" s="46"/>
      <c r="G177" s="3">
        <v>120000</v>
      </c>
      <c r="H177" s="3"/>
      <c r="I177" s="3"/>
      <c r="J177" s="6"/>
      <c r="K177" s="148">
        <f t="shared" si="33"/>
        <v>0</v>
      </c>
      <c r="L177" s="46"/>
      <c r="M177" s="3"/>
      <c r="N177" s="3"/>
      <c r="O177" s="3"/>
      <c r="P177" s="3"/>
      <c r="Q177" s="126">
        <f t="shared" si="30"/>
        <v>0</v>
      </c>
      <c r="R177" s="46"/>
      <c r="S177" s="3"/>
      <c r="T177" s="3"/>
      <c r="U177" s="3"/>
      <c r="V177" s="5"/>
      <c r="W177" s="10"/>
      <c r="X177" s="19"/>
      <c r="Y177" s="19"/>
      <c r="Z177" s="19"/>
      <c r="AA177" s="19"/>
    </row>
    <row r="178" spans="1:27" ht="26.25" customHeight="1">
      <c r="A178" s="27">
        <v>30</v>
      </c>
      <c r="B178" s="89" t="s">
        <v>214</v>
      </c>
      <c r="C178" s="34" t="s">
        <v>26</v>
      </c>
      <c r="D178" s="8">
        <f t="shared" si="28"/>
        <v>8719</v>
      </c>
      <c r="E178" s="9">
        <f t="shared" si="34"/>
        <v>8719</v>
      </c>
      <c r="F178" s="46"/>
      <c r="G178" s="3"/>
      <c r="H178" s="3"/>
      <c r="I178" s="3"/>
      <c r="J178" s="6">
        <v>8719</v>
      </c>
      <c r="K178" s="148">
        <f t="shared" si="33"/>
        <v>0</v>
      </c>
      <c r="L178" s="46"/>
      <c r="M178" s="3"/>
      <c r="N178" s="3"/>
      <c r="O178" s="3"/>
      <c r="P178" s="3"/>
      <c r="Q178" s="126">
        <f t="shared" si="30"/>
        <v>8719</v>
      </c>
      <c r="R178" s="46"/>
      <c r="S178" s="3"/>
      <c r="T178" s="3"/>
      <c r="U178" s="3"/>
      <c r="V178" s="5">
        <v>8719</v>
      </c>
      <c r="W178" s="10"/>
      <c r="X178" s="19"/>
      <c r="Y178" s="19"/>
      <c r="Z178" s="19"/>
      <c r="AA178" s="19"/>
    </row>
    <row r="179" spans="1:27" ht="26.25" customHeight="1">
      <c r="A179" s="27">
        <v>31</v>
      </c>
      <c r="B179" s="89" t="s">
        <v>110</v>
      </c>
      <c r="C179" s="34" t="s">
        <v>28</v>
      </c>
      <c r="D179" s="8">
        <f t="shared" si="28"/>
        <v>23520</v>
      </c>
      <c r="E179" s="9">
        <f t="shared" si="34"/>
        <v>23520</v>
      </c>
      <c r="F179" s="46"/>
      <c r="G179" s="3"/>
      <c r="H179" s="3"/>
      <c r="I179" s="3"/>
      <c r="J179" s="6">
        <v>23520</v>
      </c>
      <c r="K179" s="148">
        <f t="shared" si="33"/>
        <v>33600</v>
      </c>
      <c r="L179" s="46"/>
      <c r="M179" s="3"/>
      <c r="N179" s="3"/>
      <c r="O179" s="3"/>
      <c r="P179" s="3">
        <v>33600</v>
      </c>
      <c r="Q179" s="126">
        <f t="shared" si="30"/>
        <v>33600</v>
      </c>
      <c r="R179" s="46"/>
      <c r="S179" s="3"/>
      <c r="T179" s="3"/>
      <c r="U179" s="3"/>
      <c r="V179" s="5">
        <v>33600</v>
      </c>
      <c r="W179" s="10"/>
      <c r="X179" s="19"/>
      <c r="Y179" s="19"/>
      <c r="Z179" s="19"/>
      <c r="AA179" s="19"/>
    </row>
    <row r="180" spans="1:27" ht="26.25" customHeight="1">
      <c r="A180" s="27">
        <v>32</v>
      </c>
      <c r="B180" s="89" t="s">
        <v>111</v>
      </c>
      <c r="C180" s="34" t="s">
        <v>28</v>
      </c>
      <c r="D180" s="8">
        <f t="shared" si="28"/>
        <v>17220</v>
      </c>
      <c r="E180" s="9">
        <f t="shared" si="34"/>
        <v>17220</v>
      </c>
      <c r="F180" s="46"/>
      <c r="G180" s="3"/>
      <c r="H180" s="3"/>
      <c r="I180" s="3"/>
      <c r="J180" s="6">
        <v>17220</v>
      </c>
      <c r="K180" s="148">
        <f t="shared" si="33"/>
        <v>24600</v>
      </c>
      <c r="L180" s="46"/>
      <c r="M180" s="3"/>
      <c r="N180" s="3"/>
      <c r="O180" s="3"/>
      <c r="P180" s="3">
        <v>24600</v>
      </c>
      <c r="Q180" s="126">
        <f t="shared" si="30"/>
        <v>24600</v>
      </c>
      <c r="R180" s="46"/>
      <c r="S180" s="3"/>
      <c r="T180" s="3"/>
      <c r="U180" s="3"/>
      <c r="V180" s="5">
        <v>24600</v>
      </c>
      <c r="W180" s="10"/>
      <c r="X180" s="19"/>
      <c r="Y180" s="19"/>
      <c r="Z180" s="19"/>
      <c r="AA180" s="19"/>
    </row>
    <row r="181" spans="1:27" ht="26.25" customHeight="1">
      <c r="A181" s="27">
        <v>33</v>
      </c>
      <c r="B181" s="89" t="s">
        <v>112</v>
      </c>
      <c r="C181" s="34" t="s">
        <v>28</v>
      </c>
      <c r="D181" s="8">
        <f t="shared" si="28"/>
        <v>19970</v>
      </c>
      <c r="E181" s="9">
        <f t="shared" si="34"/>
        <v>19970</v>
      </c>
      <c r="F181" s="46"/>
      <c r="G181" s="3"/>
      <c r="H181" s="3"/>
      <c r="I181" s="3"/>
      <c r="J181" s="6">
        <v>19970</v>
      </c>
      <c r="K181" s="148">
        <f t="shared" si="33"/>
        <v>19970</v>
      </c>
      <c r="L181" s="46"/>
      <c r="M181" s="3"/>
      <c r="N181" s="3"/>
      <c r="O181" s="3"/>
      <c r="P181" s="3">
        <v>19970</v>
      </c>
      <c r="Q181" s="126">
        <f t="shared" si="30"/>
        <v>19970</v>
      </c>
      <c r="R181" s="46"/>
      <c r="S181" s="3"/>
      <c r="T181" s="3"/>
      <c r="U181" s="3"/>
      <c r="V181" s="5">
        <v>19970</v>
      </c>
      <c r="W181" s="10"/>
      <c r="X181" s="19"/>
      <c r="Y181" s="19"/>
      <c r="Z181" s="19"/>
      <c r="AA181" s="19"/>
    </row>
    <row r="182" spans="1:27" ht="26.25" customHeight="1">
      <c r="A182" s="27">
        <v>34</v>
      </c>
      <c r="B182" s="89" t="s">
        <v>113</v>
      </c>
      <c r="C182" s="34" t="s">
        <v>28</v>
      </c>
      <c r="D182" s="8">
        <f t="shared" si="28"/>
        <v>89440</v>
      </c>
      <c r="E182" s="9">
        <f t="shared" si="34"/>
        <v>89440</v>
      </c>
      <c r="F182" s="46"/>
      <c r="G182" s="3"/>
      <c r="H182" s="3">
        <v>89440</v>
      </c>
      <c r="I182" s="3"/>
      <c r="J182" s="6"/>
      <c r="K182" s="148">
        <f t="shared" si="33"/>
        <v>0</v>
      </c>
      <c r="L182" s="46"/>
      <c r="M182" s="3"/>
      <c r="N182" s="3"/>
      <c r="O182" s="3"/>
      <c r="P182" s="3"/>
      <c r="Q182" s="126">
        <f t="shared" si="30"/>
        <v>89440</v>
      </c>
      <c r="R182" s="46"/>
      <c r="S182" s="3"/>
      <c r="T182" s="3">
        <v>89440</v>
      </c>
      <c r="U182" s="3"/>
      <c r="V182" s="5"/>
      <c r="W182" s="10"/>
      <c r="X182" s="19"/>
      <c r="Y182" s="19"/>
      <c r="Z182" s="19"/>
      <c r="AA182" s="19"/>
    </row>
    <row r="183" spans="1:27" ht="26.25" customHeight="1">
      <c r="A183" s="27">
        <v>35</v>
      </c>
      <c r="B183" s="89" t="s">
        <v>215</v>
      </c>
      <c r="C183" s="34" t="s">
        <v>28</v>
      </c>
      <c r="D183" s="8">
        <f t="shared" si="28"/>
        <v>0</v>
      </c>
      <c r="E183" s="9">
        <f t="shared" si="34"/>
        <v>0</v>
      </c>
      <c r="F183" s="46"/>
      <c r="G183" s="3"/>
      <c r="H183" s="3"/>
      <c r="I183" s="3"/>
      <c r="J183" s="6"/>
      <c r="K183" s="148">
        <f t="shared" si="33"/>
        <v>1350</v>
      </c>
      <c r="L183" s="46"/>
      <c r="M183" s="3"/>
      <c r="N183" s="3"/>
      <c r="O183" s="3"/>
      <c r="P183" s="3">
        <v>1350</v>
      </c>
      <c r="Q183" s="126">
        <f t="shared" si="30"/>
        <v>1350</v>
      </c>
      <c r="R183" s="46"/>
      <c r="S183" s="3"/>
      <c r="T183" s="3"/>
      <c r="U183" s="3"/>
      <c r="V183" s="5">
        <v>1350</v>
      </c>
      <c r="W183" s="10"/>
      <c r="X183" s="19"/>
      <c r="Y183" s="19"/>
      <c r="Z183" s="19"/>
      <c r="AA183" s="19"/>
    </row>
    <row r="184" spans="1:27" ht="26.25" customHeight="1">
      <c r="A184" s="27">
        <v>36</v>
      </c>
      <c r="B184" s="89" t="s">
        <v>216</v>
      </c>
      <c r="C184" s="34" t="s">
        <v>28</v>
      </c>
      <c r="D184" s="8">
        <f t="shared" si="28"/>
        <v>0</v>
      </c>
      <c r="E184" s="9">
        <f t="shared" si="34"/>
        <v>0</v>
      </c>
      <c r="F184" s="46"/>
      <c r="G184" s="3"/>
      <c r="H184" s="3"/>
      <c r="I184" s="3"/>
      <c r="J184" s="6"/>
      <c r="K184" s="148">
        <f t="shared" si="33"/>
        <v>29280</v>
      </c>
      <c r="L184" s="46"/>
      <c r="M184" s="3"/>
      <c r="N184" s="3"/>
      <c r="O184" s="3"/>
      <c r="P184" s="3">
        <v>29280</v>
      </c>
      <c r="Q184" s="126">
        <f t="shared" si="30"/>
        <v>29280</v>
      </c>
      <c r="R184" s="46"/>
      <c r="S184" s="3"/>
      <c r="T184" s="3"/>
      <c r="U184" s="3"/>
      <c r="V184" s="5">
        <v>29280</v>
      </c>
      <c r="W184" s="10"/>
      <c r="X184" s="19"/>
      <c r="Y184" s="19"/>
      <c r="Z184" s="19"/>
      <c r="AA184" s="19"/>
    </row>
    <row r="185" spans="1:27" ht="33.75" customHeight="1">
      <c r="A185" s="27">
        <v>37</v>
      </c>
      <c r="B185" s="89" t="s">
        <v>217</v>
      </c>
      <c r="C185" s="34" t="s">
        <v>31</v>
      </c>
      <c r="D185" s="8">
        <f t="shared" si="28"/>
        <v>21072</v>
      </c>
      <c r="E185" s="9">
        <f t="shared" si="34"/>
        <v>21072</v>
      </c>
      <c r="F185" s="46"/>
      <c r="G185" s="3"/>
      <c r="H185" s="3"/>
      <c r="I185" s="3"/>
      <c r="J185" s="6">
        <v>21072</v>
      </c>
      <c r="K185" s="148">
        <f t="shared" si="33"/>
        <v>21072</v>
      </c>
      <c r="L185" s="46"/>
      <c r="M185" s="3"/>
      <c r="N185" s="3"/>
      <c r="O185" s="3"/>
      <c r="P185" s="3">
        <v>21072</v>
      </c>
      <c r="Q185" s="126">
        <f t="shared" si="30"/>
        <v>21072</v>
      </c>
      <c r="R185" s="46"/>
      <c r="S185" s="3"/>
      <c r="T185" s="3"/>
      <c r="U185" s="3"/>
      <c r="V185" s="5">
        <v>21072</v>
      </c>
      <c r="W185" s="10"/>
      <c r="X185" s="19"/>
      <c r="Y185" s="19"/>
      <c r="Z185" s="19"/>
      <c r="AA185" s="19"/>
    </row>
    <row r="186" spans="1:27" ht="28.5" customHeight="1">
      <c r="A186" s="27">
        <v>38</v>
      </c>
      <c r="B186" s="89" t="s">
        <v>114</v>
      </c>
      <c r="C186" s="34" t="s">
        <v>31</v>
      </c>
      <c r="D186" s="8">
        <f t="shared" si="28"/>
        <v>0</v>
      </c>
      <c r="E186" s="9">
        <f t="shared" si="34"/>
        <v>0</v>
      </c>
      <c r="F186" s="46"/>
      <c r="G186" s="3"/>
      <c r="H186" s="3"/>
      <c r="I186" s="3"/>
      <c r="J186" s="6"/>
      <c r="K186" s="148">
        <f t="shared" si="33"/>
        <v>59988</v>
      </c>
      <c r="L186" s="46"/>
      <c r="M186" s="3">
        <v>59988</v>
      </c>
      <c r="N186" s="3"/>
      <c r="O186" s="3"/>
      <c r="P186" s="3"/>
      <c r="Q186" s="126">
        <f t="shared" si="30"/>
        <v>120000</v>
      </c>
      <c r="R186" s="46"/>
      <c r="S186" s="3">
        <v>120000</v>
      </c>
      <c r="T186" s="3"/>
      <c r="U186" s="3"/>
      <c r="V186" s="5"/>
      <c r="W186" s="10"/>
      <c r="X186" s="19"/>
      <c r="Y186" s="19"/>
      <c r="Z186" s="19"/>
      <c r="AA186" s="19"/>
    </row>
    <row r="187" spans="1:27" ht="28.5" customHeight="1">
      <c r="A187" s="27">
        <v>39</v>
      </c>
      <c r="B187" s="89" t="s">
        <v>115</v>
      </c>
      <c r="C187" s="34" t="s">
        <v>31</v>
      </c>
      <c r="D187" s="8">
        <f t="shared" si="28"/>
        <v>17997</v>
      </c>
      <c r="E187" s="9">
        <f t="shared" si="34"/>
        <v>17997</v>
      </c>
      <c r="F187" s="46"/>
      <c r="G187" s="3"/>
      <c r="H187" s="3"/>
      <c r="I187" s="3"/>
      <c r="J187" s="6">
        <v>17997</v>
      </c>
      <c r="K187" s="148">
        <f t="shared" si="33"/>
        <v>17997</v>
      </c>
      <c r="L187" s="46"/>
      <c r="M187" s="3"/>
      <c r="N187" s="3"/>
      <c r="O187" s="3"/>
      <c r="P187" s="3">
        <v>17997</v>
      </c>
      <c r="Q187" s="126">
        <f t="shared" si="30"/>
        <v>17997</v>
      </c>
      <c r="R187" s="46"/>
      <c r="S187" s="3"/>
      <c r="T187" s="3"/>
      <c r="U187" s="3"/>
      <c r="V187" s="5">
        <v>17997</v>
      </c>
      <c r="W187" s="10"/>
      <c r="X187" s="19"/>
      <c r="Y187" s="19"/>
      <c r="Z187" s="19"/>
      <c r="AA187" s="19"/>
    </row>
    <row r="188" spans="1:27" ht="28.5" customHeight="1">
      <c r="A188" s="27">
        <v>40</v>
      </c>
      <c r="B188" s="89" t="s">
        <v>116</v>
      </c>
      <c r="C188" s="34" t="s">
        <v>31</v>
      </c>
      <c r="D188" s="8">
        <f t="shared" si="28"/>
        <v>872400</v>
      </c>
      <c r="E188" s="9">
        <f t="shared" si="34"/>
        <v>872400</v>
      </c>
      <c r="F188" s="46"/>
      <c r="G188" s="3">
        <v>872400</v>
      </c>
      <c r="H188" s="3"/>
      <c r="I188" s="3"/>
      <c r="J188" s="6"/>
      <c r="K188" s="148">
        <f t="shared" si="33"/>
        <v>0</v>
      </c>
      <c r="L188" s="46"/>
      <c r="M188" s="3"/>
      <c r="N188" s="3"/>
      <c r="O188" s="3"/>
      <c r="P188" s="3"/>
      <c r="Q188" s="126">
        <f t="shared" si="30"/>
        <v>872448</v>
      </c>
      <c r="R188" s="46"/>
      <c r="S188" s="3">
        <v>872400</v>
      </c>
      <c r="T188" s="3"/>
      <c r="U188" s="3"/>
      <c r="V188" s="5">
        <v>48</v>
      </c>
      <c r="W188" s="10"/>
      <c r="X188" s="19"/>
      <c r="Y188" s="19"/>
      <c r="Z188" s="19"/>
      <c r="AA188" s="19"/>
    </row>
    <row r="189" spans="1:27" ht="26.25" customHeight="1">
      <c r="A189" s="27">
        <v>41</v>
      </c>
      <c r="B189" s="89" t="s">
        <v>117</v>
      </c>
      <c r="C189" s="34" t="s">
        <v>29</v>
      </c>
      <c r="D189" s="8">
        <f t="shared" si="28"/>
        <v>5000</v>
      </c>
      <c r="E189" s="9">
        <f aca="true" t="shared" si="35" ref="E189:E195">F189+G189+H189+I189+J189</f>
        <v>5000</v>
      </c>
      <c r="F189" s="46"/>
      <c r="G189" s="3"/>
      <c r="H189" s="3"/>
      <c r="I189" s="3"/>
      <c r="J189" s="6">
        <v>5000</v>
      </c>
      <c r="K189" s="148">
        <f t="shared" si="33"/>
        <v>12610</v>
      </c>
      <c r="L189" s="46"/>
      <c r="M189" s="3"/>
      <c r="N189" s="3"/>
      <c r="O189" s="3"/>
      <c r="P189" s="3">
        <v>12610</v>
      </c>
      <c r="Q189" s="126">
        <f>R189+S189+T189+U189+V189</f>
        <v>12610</v>
      </c>
      <c r="R189" s="46"/>
      <c r="S189" s="3"/>
      <c r="T189" s="3"/>
      <c r="U189" s="3"/>
      <c r="V189" s="5">
        <v>12610</v>
      </c>
      <c r="W189" s="10"/>
      <c r="X189" s="19"/>
      <c r="Y189" s="19"/>
      <c r="Z189" s="19"/>
      <c r="AA189" s="19"/>
    </row>
    <row r="190" spans="1:27" ht="27.75" customHeight="1">
      <c r="A190" s="27">
        <v>42</v>
      </c>
      <c r="B190" s="89" t="s">
        <v>118</v>
      </c>
      <c r="C190" s="34" t="s">
        <v>29</v>
      </c>
      <c r="D190" s="8">
        <f t="shared" si="28"/>
        <v>7309</v>
      </c>
      <c r="E190" s="9">
        <f t="shared" si="35"/>
        <v>7309</v>
      </c>
      <c r="F190" s="46"/>
      <c r="G190" s="3"/>
      <c r="H190" s="3"/>
      <c r="I190" s="3"/>
      <c r="J190" s="6">
        <v>7309</v>
      </c>
      <c r="K190" s="148">
        <f t="shared" si="33"/>
        <v>7309</v>
      </c>
      <c r="L190" s="46"/>
      <c r="M190" s="3"/>
      <c r="N190" s="3"/>
      <c r="O190" s="3"/>
      <c r="P190" s="3">
        <v>7309</v>
      </c>
      <c r="Q190" s="126">
        <f>R190+S190+T190+U190+V190</f>
        <v>7309</v>
      </c>
      <c r="R190" s="46"/>
      <c r="S190" s="3"/>
      <c r="T190" s="3"/>
      <c r="U190" s="3"/>
      <c r="V190" s="5">
        <v>7309</v>
      </c>
      <c r="W190" s="10"/>
      <c r="X190" s="19"/>
      <c r="Y190" s="19"/>
      <c r="Z190" s="19"/>
      <c r="AA190" s="19"/>
    </row>
    <row r="191" spans="1:27" ht="25.5" customHeight="1">
      <c r="A191" s="27">
        <v>43</v>
      </c>
      <c r="B191" s="89" t="s">
        <v>119</v>
      </c>
      <c r="C191" s="34" t="s">
        <v>29</v>
      </c>
      <c r="D191" s="8">
        <f t="shared" si="28"/>
        <v>5583</v>
      </c>
      <c r="E191" s="9">
        <f t="shared" si="35"/>
        <v>5583</v>
      </c>
      <c r="F191" s="46"/>
      <c r="G191" s="3"/>
      <c r="H191" s="3"/>
      <c r="I191" s="3">
        <v>5583</v>
      </c>
      <c r="J191" s="6"/>
      <c r="K191" s="148">
        <f t="shared" si="33"/>
        <v>5583</v>
      </c>
      <c r="L191" s="46"/>
      <c r="M191" s="3"/>
      <c r="N191" s="3"/>
      <c r="O191" s="3">
        <v>5583</v>
      </c>
      <c r="P191" s="3"/>
      <c r="Q191" s="126">
        <f>R191+S191+T191+U191+V191</f>
        <v>5583</v>
      </c>
      <c r="R191" s="46"/>
      <c r="S191" s="3"/>
      <c r="T191" s="3"/>
      <c r="U191" s="3">
        <v>5583</v>
      </c>
      <c r="V191" s="5"/>
      <c r="W191" s="10"/>
      <c r="X191" s="19"/>
      <c r="Y191" s="19"/>
      <c r="Z191" s="19"/>
      <c r="AA191" s="19"/>
    </row>
    <row r="192" spans="1:27" ht="27.75" customHeight="1">
      <c r="A192" s="27">
        <v>44</v>
      </c>
      <c r="B192" s="89" t="s">
        <v>120</v>
      </c>
      <c r="C192" s="34" t="s">
        <v>121</v>
      </c>
      <c r="D192" s="8">
        <f>E192+W192</f>
        <v>10000</v>
      </c>
      <c r="E192" s="9">
        <f t="shared" si="35"/>
        <v>10000</v>
      </c>
      <c r="F192" s="46"/>
      <c r="G192" s="3"/>
      <c r="H192" s="3">
        <v>10000</v>
      </c>
      <c r="I192" s="3"/>
      <c r="J192" s="6"/>
      <c r="K192" s="148">
        <f t="shared" si="33"/>
        <v>10000</v>
      </c>
      <c r="L192" s="46"/>
      <c r="M192" s="3"/>
      <c r="N192" s="3">
        <v>10000</v>
      </c>
      <c r="O192" s="3"/>
      <c r="P192" s="3"/>
      <c r="Q192" s="126">
        <f t="shared" si="30"/>
        <v>10000</v>
      </c>
      <c r="R192" s="46"/>
      <c r="S192" s="3"/>
      <c r="T192" s="3">
        <v>10000</v>
      </c>
      <c r="U192" s="3"/>
      <c r="V192" s="5"/>
      <c r="W192" s="10"/>
      <c r="X192" s="19"/>
      <c r="Y192" s="19"/>
      <c r="Z192" s="19"/>
      <c r="AA192" s="19"/>
    </row>
    <row r="193" spans="1:27" ht="27.75" customHeight="1">
      <c r="A193" s="27">
        <v>45</v>
      </c>
      <c r="B193" s="89" t="s">
        <v>218</v>
      </c>
      <c r="C193" s="34" t="s">
        <v>121</v>
      </c>
      <c r="D193" s="8">
        <f t="shared" si="28"/>
        <v>600</v>
      </c>
      <c r="E193" s="9">
        <f t="shared" si="35"/>
        <v>600</v>
      </c>
      <c r="F193" s="46"/>
      <c r="G193" s="3"/>
      <c r="H193" s="3">
        <v>600</v>
      </c>
      <c r="I193" s="3"/>
      <c r="J193" s="6"/>
      <c r="K193" s="148">
        <f t="shared" si="33"/>
        <v>0</v>
      </c>
      <c r="L193" s="46"/>
      <c r="M193" s="3"/>
      <c r="N193" s="3"/>
      <c r="O193" s="3"/>
      <c r="P193" s="3"/>
      <c r="Q193" s="126">
        <f t="shared" si="30"/>
        <v>600</v>
      </c>
      <c r="R193" s="46"/>
      <c r="S193" s="3"/>
      <c r="T193" s="3">
        <v>600</v>
      </c>
      <c r="U193" s="3"/>
      <c r="V193" s="5"/>
      <c r="W193" s="10"/>
      <c r="X193" s="19"/>
      <c r="Y193" s="19"/>
      <c r="Z193" s="19"/>
      <c r="AA193" s="19"/>
    </row>
    <row r="194" spans="1:27" ht="27.75" customHeight="1">
      <c r="A194" s="27">
        <v>46</v>
      </c>
      <c r="B194" s="89" t="s">
        <v>219</v>
      </c>
      <c r="C194" s="34" t="s">
        <v>197</v>
      </c>
      <c r="D194" s="8">
        <f t="shared" si="28"/>
        <v>0</v>
      </c>
      <c r="E194" s="9">
        <f t="shared" si="35"/>
        <v>0</v>
      </c>
      <c r="F194" s="46"/>
      <c r="G194" s="3"/>
      <c r="H194" s="3"/>
      <c r="I194" s="3"/>
      <c r="J194" s="6"/>
      <c r="K194" s="148">
        <f t="shared" si="33"/>
        <v>17000</v>
      </c>
      <c r="L194" s="46"/>
      <c r="M194" s="3"/>
      <c r="N194" s="3"/>
      <c r="O194" s="3"/>
      <c r="P194" s="3">
        <v>17000</v>
      </c>
      <c r="Q194" s="126">
        <f t="shared" si="30"/>
        <v>17000</v>
      </c>
      <c r="R194" s="46"/>
      <c r="S194" s="3"/>
      <c r="T194" s="3"/>
      <c r="U194" s="3"/>
      <c r="V194" s="5">
        <v>17000</v>
      </c>
      <c r="W194" s="10"/>
      <c r="X194" s="19"/>
      <c r="Y194" s="19"/>
      <c r="Z194" s="19"/>
      <c r="AA194" s="19"/>
    </row>
    <row r="195" spans="1:27" ht="27.75" customHeight="1">
      <c r="A195" s="27">
        <v>47</v>
      </c>
      <c r="B195" s="89" t="s">
        <v>220</v>
      </c>
      <c r="C195" s="34" t="s">
        <v>122</v>
      </c>
      <c r="D195" s="8">
        <f>E195+W195</f>
        <v>30000</v>
      </c>
      <c r="E195" s="9">
        <f t="shared" si="35"/>
        <v>30000</v>
      </c>
      <c r="F195" s="46"/>
      <c r="G195" s="3"/>
      <c r="H195" s="3"/>
      <c r="I195" s="3"/>
      <c r="J195" s="6">
        <v>30000</v>
      </c>
      <c r="K195" s="148">
        <f t="shared" si="33"/>
        <v>55000</v>
      </c>
      <c r="L195" s="46"/>
      <c r="M195" s="3"/>
      <c r="N195" s="3"/>
      <c r="O195" s="3"/>
      <c r="P195" s="3">
        <v>55000</v>
      </c>
      <c r="Q195" s="126">
        <f t="shared" si="30"/>
        <v>55000</v>
      </c>
      <c r="R195" s="46"/>
      <c r="S195" s="3"/>
      <c r="T195" s="3"/>
      <c r="U195" s="3"/>
      <c r="V195" s="5">
        <v>55000</v>
      </c>
      <c r="W195" s="10"/>
      <c r="X195" s="19"/>
      <c r="Y195" s="19"/>
      <c r="Z195" s="19"/>
      <c r="AA195" s="19"/>
    </row>
    <row r="196" spans="1:23" ht="20.25" customHeight="1">
      <c r="A196" s="31" t="s">
        <v>36</v>
      </c>
      <c r="B196" s="91" t="s">
        <v>32</v>
      </c>
      <c r="C196" s="37"/>
      <c r="D196" s="8">
        <f aca="true" t="shared" si="36" ref="D196:D203">E196+W196</f>
        <v>31238</v>
      </c>
      <c r="E196" s="75">
        <f aca="true" t="shared" si="37" ref="E196:E201">F196+G196+H196+I196+J196</f>
        <v>31238</v>
      </c>
      <c r="F196" s="77">
        <f>SUM(F197:F201)</f>
        <v>0</v>
      </c>
      <c r="G196" s="77">
        <f>SUM(G197:G201)</f>
        <v>0</v>
      </c>
      <c r="H196" s="77">
        <f>SUM(H197:H201)</f>
        <v>0</v>
      </c>
      <c r="I196" s="77">
        <f>SUM(I197:I201)</f>
        <v>0</v>
      </c>
      <c r="J196" s="121">
        <f>SUM(J197:J201)</f>
        <v>31238</v>
      </c>
      <c r="K196" s="149">
        <f>SUM(L196:P196)</f>
        <v>43888</v>
      </c>
      <c r="L196" s="76">
        <f>SUM(L197:L198)</f>
        <v>0</v>
      </c>
      <c r="M196" s="77">
        <f>SUM(M197:M198)</f>
        <v>0</v>
      </c>
      <c r="N196" s="77">
        <f>SUM(N197:N198)</f>
        <v>0</v>
      </c>
      <c r="O196" s="77">
        <f>SUM(O197:O198)</f>
        <v>0</v>
      </c>
      <c r="P196" s="77">
        <f>SUM(P197:P198)</f>
        <v>43888</v>
      </c>
      <c r="Q196" s="126">
        <f aca="true" t="shared" si="38" ref="Q196:Q201">R196+S196+T196+U196+V196</f>
        <v>43888</v>
      </c>
      <c r="R196" s="76">
        <f>SUM(R201)</f>
        <v>0</v>
      </c>
      <c r="S196" s="77">
        <f>SUM(S198:S201)</f>
        <v>0</v>
      </c>
      <c r="T196" s="77">
        <f>SUM(T198:T201)</f>
        <v>0</v>
      </c>
      <c r="U196" s="77">
        <f>SUM(U198:U201)</f>
        <v>0</v>
      </c>
      <c r="V196" s="77">
        <f>SUM(V197:V201)</f>
        <v>43888</v>
      </c>
      <c r="W196" s="2">
        <f>SUM(W201)</f>
        <v>0</v>
      </c>
    </row>
    <row r="197" spans="1:23" ht="15.75" customHeight="1">
      <c r="A197" s="27">
        <v>1</v>
      </c>
      <c r="B197" s="109" t="s">
        <v>123</v>
      </c>
      <c r="C197" s="34" t="s">
        <v>33</v>
      </c>
      <c r="D197" s="8">
        <f>E197+W197</f>
        <v>1720</v>
      </c>
      <c r="E197" s="75">
        <f t="shared" si="37"/>
        <v>1720</v>
      </c>
      <c r="F197" s="81"/>
      <c r="G197" s="82"/>
      <c r="H197" s="82"/>
      <c r="I197" s="82"/>
      <c r="J197" s="83">
        <v>1720</v>
      </c>
      <c r="K197" s="149">
        <f t="shared" si="33"/>
        <v>1720</v>
      </c>
      <c r="L197" s="81"/>
      <c r="M197" s="82"/>
      <c r="N197" s="82"/>
      <c r="O197" s="82"/>
      <c r="P197" s="82">
        <v>1720</v>
      </c>
      <c r="Q197" s="126">
        <f t="shared" si="38"/>
        <v>1720</v>
      </c>
      <c r="R197" s="81"/>
      <c r="S197" s="82"/>
      <c r="T197" s="82"/>
      <c r="U197" s="82"/>
      <c r="V197" s="82">
        <v>1720</v>
      </c>
      <c r="W197" s="100"/>
    </row>
    <row r="198" spans="1:23" s="29" customFormat="1" ht="20.25" customHeight="1" thickBot="1">
      <c r="A198" s="27">
        <v>2</v>
      </c>
      <c r="B198" s="89" t="s">
        <v>124</v>
      </c>
      <c r="C198" s="34" t="s">
        <v>29</v>
      </c>
      <c r="D198" s="8">
        <f>E198+W198</f>
        <v>29518</v>
      </c>
      <c r="E198" s="75">
        <f t="shared" si="37"/>
        <v>29518</v>
      </c>
      <c r="F198" s="81"/>
      <c r="G198" s="82"/>
      <c r="H198" s="82"/>
      <c r="I198" s="82"/>
      <c r="J198" s="83">
        <v>29518</v>
      </c>
      <c r="K198" s="149">
        <f t="shared" si="33"/>
        <v>42168</v>
      </c>
      <c r="L198" s="81"/>
      <c r="M198" s="82"/>
      <c r="N198" s="82"/>
      <c r="O198" s="82"/>
      <c r="P198" s="82">
        <v>42168</v>
      </c>
      <c r="Q198" s="126">
        <f t="shared" si="38"/>
        <v>42168</v>
      </c>
      <c r="R198" s="81"/>
      <c r="S198" s="82"/>
      <c r="T198" s="82"/>
      <c r="U198" s="82"/>
      <c r="V198" s="82">
        <v>42168</v>
      </c>
      <c r="W198" s="110"/>
    </row>
    <row r="199" spans="1:23" s="29" customFormat="1" ht="28.5" customHeight="1" hidden="1">
      <c r="A199" s="27"/>
      <c r="B199" s="92"/>
      <c r="C199" s="34"/>
      <c r="D199" s="8">
        <f t="shared" si="36"/>
        <v>0</v>
      </c>
      <c r="E199" s="75">
        <f t="shared" si="37"/>
        <v>0</v>
      </c>
      <c r="F199" s="81"/>
      <c r="G199" s="82"/>
      <c r="H199" s="82"/>
      <c r="I199" s="82"/>
      <c r="J199" s="83"/>
      <c r="K199" s="149"/>
      <c r="L199" s="81"/>
      <c r="M199" s="82"/>
      <c r="N199" s="82"/>
      <c r="O199" s="82"/>
      <c r="P199" s="82"/>
      <c r="Q199" s="126">
        <f t="shared" si="38"/>
        <v>0</v>
      </c>
      <c r="R199" s="81"/>
      <c r="S199" s="82"/>
      <c r="T199" s="82"/>
      <c r="U199" s="82"/>
      <c r="V199" s="82"/>
      <c r="W199" s="110"/>
    </row>
    <row r="200" spans="1:23" s="29" customFormat="1" ht="13.5" customHeight="1" hidden="1">
      <c r="A200" s="27"/>
      <c r="B200" s="92"/>
      <c r="C200" s="34"/>
      <c r="D200" s="8">
        <f t="shared" si="36"/>
        <v>0</v>
      </c>
      <c r="E200" s="75">
        <f t="shared" si="37"/>
        <v>0</v>
      </c>
      <c r="F200" s="81"/>
      <c r="G200" s="82"/>
      <c r="H200" s="82"/>
      <c r="I200" s="82"/>
      <c r="J200" s="83"/>
      <c r="K200" s="149"/>
      <c r="L200" s="81"/>
      <c r="M200" s="82"/>
      <c r="N200" s="82"/>
      <c r="O200" s="82"/>
      <c r="P200" s="82"/>
      <c r="Q200" s="126">
        <f t="shared" si="38"/>
        <v>0</v>
      </c>
      <c r="R200" s="81"/>
      <c r="S200" s="82"/>
      <c r="T200" s="82"/>
      <c r="U200" s="82"/>
      <c r="V200" s="82"/>
      <c r="W200" s="110"/>
    </row>
    <row r="201" spans="1:23" s="29" customFormat="1" ht="28.5" customHeight="1" hidden="1">
      <c r="A201" s="27"/>
      <c r="B201" s="89"/>
      <c r="C201" s="34"/>
      <c r="D201" s="8">
        <f t="shared" si="36"/>
        <v>0</v>
      </c>
      <c r="E201" s="75">
        <f t="shared" si="37"/>
        <v>0</v>
      </c>
      <c r="F201" s="81"/>
      <c r="G201" s="82"/>
      <c r="H201" s="82"/>
      <c r="I201" s="82"/>
      <c r="J201" s="83"/>
      <c r="K201" s="149"/>
      <c r="L201" s="81"/>
      <c r="M201" s="82"/>
      <c r="N201" s="82"/>
      <c r="O201" s="82"/>
      <c r="P201" s="82"/>
      <c r="Q201" s="127">
        <f t="shared" si="38"/>
        <v>0</v>
      </c>
      <c r="R201" s="81"/>
      <c r="S201" s="82"/>
      <c r="T201" s="82"/>
      <c r="U201" s="82"/>
      <c r="V201" s="82"/>
      <c r="W201" s="110"/>
    </row>
    <row r="202" spans="1:23" s="29" customFormat="1" ht="28.5" customHeight="1" hidden="1" thickBot="1">
      <c r="A202" s="101"/>
      <c r="B202" s="99"/>
      <c r="C202" s="102"/>
      <c r="D202" s="103"/>
      <c r="E202" s="104"/>
      <c r="F202" s="105"/>
      <c r="G202" s="105"/>
      <c r="H202" s="105"/>
      <c r="I202" s="105"/>
      <c r="J202" s="106"/>
      <c r="K202" s="152"/>
      <c r="L202" s="153"/>
      <c r="M202" s="154"/>
      <c r="N202" s="154"/>
      <c r="O202" s="154"/>
      <c r="P202" s="154"/>
      <c r="Q202" s="128"/>
      <c r="R202" s="105"/>
      <c r="S202" s="105"/>
      <c r="T202" s="105"/>
      <c r="U202" s="105"/>
      <c r="V202" s="107"/>
      <c r="W202" s="108"/>
    </row>
    <row r="203" spans="1:23" ht="17.25" customHeight="1" thickBot="1">
      <c r="A203" s="32"/>
      <c r="B203" s="95" t="s">
        <v>2</v>
      </c>
      <c r="C203" s="39"/>
      <c r="D203" s="50">
        <f t="shared" si="36"/>
        <v>15530528</v>
      </c>
      <c r="E203" s="84">
        <f>F203+G203+H203+I203+J203</f>
        <v>15530528</v>
      </c>
      <c r="F203" s="85">
        <f>F9+F17+F21+F91+F96+F104+F148+F196</f>
        <v>100000</v>
      </c>
      <c r="G203" s="85">
        <f>G9+G17+G21+G91+G96+G104+G148+G196</f>
        <v>3288800</v>
      </c>
      <c r="H203" s="85">
        <f>H9+H17+H21+H91+H96+H104+H148+H196</f>
        <v>2349236</v>
      </c>
      <c r="I203" s="85">
        <f>I9+I17+I21+I91+I96+I104+I148+I196</f>
        <v>139797</v>
      </c>
      <c r="J203" s="120">
        <f>J9+J17+J21+J91+J96+J104+J148+J196</f>
        <v>9652695</v>
      </c>
      <c r="K203" s="155">
        <f>SUM(L203:P203)</f>
        <v>9234419</v>
      </c>
      <c r="L203" s="85">
        <f>L9+L17+L21+L91+L96+L104+L148+L196</f>
        <v>17949</v>
      </c>
      <c r="M203" s="156">
        <f>M9+M17+M21+M91+M96+M104+M148+M196</f>
        <v>1375288</v>
      </c>
      <c r="N203" s="156">
        <f>N9+N17+N21+N91+N96+N104+N148+N196</f>
        <v>358555</v>
      </c>
      <c r="O203" s="156">
        <f>O9+O17+O21+O91+O96+O104+O148+O196</f>
        <v>139797</v>
      </c>
      <c r="P203" s="86">
        <f>P9+P17+P21+P91+P96+P104+P148+P196</f>
        <v>7342830</v>
      </c>
      <c r="Q203" s="129">
        <f t="shared" si="30"/>
        <v>16419951</v>
      </c>
      <c r="R203" s="85">
        <f>R9+R17+R21+R91+R96+R104+R148+R196</f>
        <v>100000</v>
      </c>
      <c r="S203" s="85">
        <f>S9+S17+S21+S91+S96+S104+S148+S196</f>
        <v>3288800</v>
      </c>
      <c r="T203" s="85">
        <f>T9+T17+T21+T91+T96+T104+T148+T196</f>
        <v>2547796</v>
      </c>
      <c r="U203" s="85">
        <f>U9+U17+U21+U91+U96+U104+U148+U196</f>
        <v>139797</v>
      </c>
      <c r="V203" s="86">
        <f>V9+V17+V21+V91+V96+V104+V148+V196</f>
        <v>10343558</v>
      </c>
      <c r="W203" s="13">
        <f>W9+W17+W21+W96+W104+W148+W196</f>
        <v>0</v>
      </c>
    </row>
    <row r="204" spans="6:16" ht="13.5" customHeight="1">
      <c r="F204" s="87"/>
      <c r="H204" s="58"/>
      <c r="I204" s="58"/>
      <c r="J204" s="58"/>
      <c r="K204" s="145"/>
      <c r="L204" s="58"/>
      <c r="M204" s="58"/>
      <c r="N204" s="58"/>
      <c r="O204" s="58"/>
      <c r="P204" s="58"/>
    </row>
    <row r="205" spans="8:16" ht="13.5" customHeight="1">
      <c r="H205" s="58"/>
      <c r="I205" s="58"/>
      <c r="J205" s="58"/>
      <c r="K205" s="145"/>
      <c r="L205" s="58"/>
      <c r="M205" s="58"/>
      <c r="N205" s="58"/>
      <c r="O205" s="58"/>
      <c r="P205" s="58"/>
    </row>
    <row r="206" spans="10:16" ht="13.5" customHeight="1">
      <c r="J206" s="58"/>
      <c r="K206" s="145"/>
      <c r="L206" s="58"/>
      <c r="M206" s="58"/>
      <c r="N206" s="58"/>
      <c r="O206" s="58"/>
      <c r="P206" s="58"/>
    </row>
    <row r="207" ht="13.5" customHeight="1">
      <c r="K207" s="145"/>
    </row>
    <row r="208" ht="13.5" customHeight="1">
      <c r="K208" s="145"/>
    </row>
    <row r="209" ht="13.5" customHeight="1">
      <c r="K209" s="145"/>
    </row>
    <row r="210" ht="13.5" customHeight="1">
      <c r="K210" s="145"/>
    </row>
    <row r="211" ht="13.5" customHeight="1">
      <c r="K211" s="145"/>
    </row>
    <row r="212" ht="13.5" customHeight="1">
      <c r="K212" s="145"/>
    </row>
    <row r="213" ht="13.5" customHeight="1">
      <c r="K213" s="145"/>
    </row>
    <row r="214" ht="13.5" customHeight="1">
      <c r="K214" s="145"/>
    </row>
    <row r="215" ht="13.5" customHeight="1">
      <c r="K215" s="145"/>
    </row>
    <row r="216" ht="13.5" customHeight="1">
      <c r="K216" s="145"/>
    </row>
    <row r="217" ht="13.5" customHeight="1">
      <c r="K217" s="145"/>
    </row>
    <row r="218" ht="13.5" customHeight="1">
      <c r="K218" s="145"/>
    </row>
    <row r="219" ht="13.5" customHeight="1">
      <c r="K219" s="145"/>
    </row>
    <row r="220" ht="13.5" customHeight="1">
      <c r="K220" s="145"/>
    </row>
    <row r="221" ht="13.5" customHeight="1">
      <c r="K221" s="145"/>
    </row>
    <row r="222" ht="13.5" customHeight="1">
      <c r="K222" s="145"/>
    </row>
    <row r="223" ht="13.5" customHeight="1">
      <c r="K223" s="145"/>
    </row>
    <row r="224" ht="13.5" customHeight="1">
      <c r="K224" s="145"/>
    </row>
    <row r="225" ht="13.5" customHeight="1">
      <c r="K225" s="145"/>
    </row>
    <row r="226" ht="13.5" customHeight="1">
      <c r="K226" s="145"/>
    </row>
    <row r="227" ht="13.5" customHeight="1">
      <c r="K227" s="145"/>
    </row>
    <row r="228" ht="13.5" customHeight="1">
      <c r="K228" s="145"/>
    </row>
    <row r="229" ht="13.5" customHeight="1">
      <c r="K229" s="145"/>
    </row>
    <row r="230" ht="13.5" customHeight="1">
      <c r="K230" s="145"/>
    </row>
    <row r="231" ht="13.5" customHeight="1">
      <c r="K231" s="145"/>
    </row>
    <row r="232" ht="13.5" customHeight="1">
      <c r="K232" s="145"/>
    </row>
    <row r="233" ht="13.5" customHeight="1">
      <c r="K233" s="145"/>
    </row>
    <row r="234" ht="13.5" customHeight="1">
      <c r="K234" s="145"/>
    </row>
    <row r="235" ht="13.5" customHeight="1">
      <c r="K235" s="145"/>
    </row>
    <row r="236" ht="13.5" customHeight="1">
      <c r="K236" s="145"/>
    </row>
    <row r="237" ht="13.5" customHeight="1">
      <c r="K237" s="145"/>
    </row>
    <row r="238" ht="13.5" customHeight="1">
      <c r="K238" s="145"/>
    </row>
    <row r="239" ht="13.5" customHeight="1">
      <c r="K239" s="145"/>
    </row>
    <row r="240" ht="13.5" customHeight="1">
      <c r="K240" s="145"/>
    </row>
    <row r="241" ht="13.5" customHeight="1">
      <c r="K241" s="145"/>
    </row>
    <row r="242" ht="13.5" customHeight="1">
      <c r="K242" s="145"/>
    </row>
    <row r="243" ht="13.5" customHeight="1">
      <c r="K243" s="145"/>
    </row>
    <row r="244" ht="13.5" customHeight="1">
      <c r="K244" s="145"/>
    </row>
    <row r="245" ht="13.5" customHeight="1">
      <c r="K245" s="145"/>
    </row>
    <row r="246" ht="13.5" customHeight="1">
      <c r="K246" s="145"/>
    </row>
    <row r="247" ht="13.5" customHeight="1">
      <c r="K247" s="145"/>
    </row>
    <row r="248" ht="13.5" customHeight="1">
      <c r="K248" s="145"/>
    </row>
    <row r="249" ht="13.5" customHeight="1">
      <c r="K249" s="145"/>
    </row>
    <row r="250" ht="13.5" customHeight="1">
      <c r="K250" s="145"/>
    </row>
    <row r="251" ht="13.5" customHeight="1">
      <c r="K251" s="145"/>
    </row>
    <row r="252" ht="13.5" customHeight="1">
      <c r="K252" s="145"/>
    </row>
    <row r="253" ht="13.5" customHeight="1">
      <c r="K253" s="145"/>
    </row>
    <row r="254" ht="13.5" customHeight="1">
      <c r="K254" s="145"/>
    </row>
    <row r="255" ht="13.5" customHeight="1">
      <c r="K255" s="145"/>
    </row>
    <row r="256" ht="13.5" customHeight="1">
      <c r="K256" s="145"/>
    </row>
    <row r="257" ht="13.5" customHeight="1">
      <c r="K257" s="145"/>
    </row>
    <row r="258" ht="13.5" customHeight="1">
      <c r="K258" s="145"/>
    </row>
    <row r="259" ht="13.5" customHeight="1">
      <c r="K259" s="145"/>
    </row>
    <row r="260" ht="13.5" customHeight="1">
      <c r="K260" s="145"/>
    </row>
    <row r="261" ht="13.5" customHeight="1">
      <c r="K261" s="145"/>
    </row>
    <row r="262" ht="13.5" customHeight="1">
      <c r="K262" s="145"/>
    </row>
    <row r="263" ht="13.5" customHeight="1">
      <c r="K263" s="145"/>
    </row>
    <row r="264" ht="13.5" customHeight="1">
      <c r="K264" s="145"/>
    </row>
    <row r="265" ht="13.5" customHeight="1">
      <c r="K265" s="145"/>
    </row>
    <row r="266" ht="13.5" customHeight="1">
      <c r="K266" s="145"/>
    </row>
    <row r="267" ht="13.5" customHeight="1">
      <c r="K267" s="145"/>
    </row>
    <row r="268" ht="13.5" customHeight="1">
      <c r="K268" s="145"/>
    </row>
    <row r="269" ht="13.5" customHeight="1">
      <c r="K269" s="145"/>
    </row>
    <row r="270" ht="13.5" customHeight="1">
      <c r="K270" s="145"/>
    </row>
    <row r="271" ht="13.5" customHeight="1">
      <c r="K271" s="145"/>
    </row>
    <row r="272" ht="13.5" customHeight="1">
      <c r="K272" s="145"/>
    </row>
    <row r="273" ht="13.5" customHeight="1">
      <c r="K273" s="145"/>
    </row>
    <row r="274" ht="13.5" customHeight="1">
      <c r="K274" s="145"/>
    </row>
    <row r="275" ht="13.5" customHeight="1">
      <c r="K275" s="145"/>
    </row>
    <row r="276" ht="13.5" customHeight="1">
      <c r="K276" s="145"/>
    </row>
    <row r="277" ht="13.5" customHeight="1">
      <c r="K277" s="145"/>
    </row>
    <row r="278" ht="13.5" customHeight="1">
      <c r="K278" s="145"/>
    </row>
    <row r="279" ht="13.5" customHeight="1">
      <c r="K279" s="145"/>
    </row>
    <row r="280" ht="13.5" customHeight="1">
      <c r="K280" s="145"/>
    </row>
    <row r="281" ht="13.5" customHeight="1">
      <c r="K281" s="145"/>
    </row>
    <row r="282" ht="13.5" customHeight="1">
      <c r="K282" s="145"/>
    </row>
    <row r="283" ht="13.5" customHeight="1">
      <c r="K283" s="145"/>
    </row>
    <row r="284" ht="13.5" customHeight="1">
      <c r="K284" s="145"/>
    </row>
    <row r="285" ht="13.5" customHeight="1">
      <c r="K285" s="145"/>
    </row>
    <row r="286" ht="13.5" customHeight="1">
      <c r="K286" s="145"/>
    </row>
    <row r="287" ht="13.5" customHeight="1">
      <c r="K287" s="145"/>
    </row>
    <row r="288" ht="13.5" customHeight="1">
      <c r="K288" s="145"/>
    </row>
    <row r="289" ht="13.5" customHeight="1">
      <c r="K289" s="145"/>
    </row>
    <row r="290" ht="13.5" customHeight="1">
      <c r="K290" s="145"/>
    </row>
    <row r="291" ht="13.5" customHeight="1">
      <c r="K291" s="145"/>
    </row>
    <row r="292" ht="13.5" customHeight="1">
      <c r="K292" s="145"/>
    </row>
    <row r="293" ht="13.5" customHeight="1">
      <c r="K293" s="145"/>
    </row>
    <row r="294" ht="13.5" customHeight="1">
      <c r="K294" s="145"/>
    </row>
    <row r="295" ht="13.5" customHeight="1">
      <c r="K295" s="145"/>
    </row>
    <row r="296" ht="13.5" customHeight="1">
      <c r="K296" s="145"/>
    </row>
    <row r="297" ht="13.5" customHeight="1">
      <c r="K297" s="145"/>
    </row>
    <row r="298" ht="13.5" customHeight="1">
      <c r="K298" s="145"/>
    </row>
    <row r="299" ht="13.5" customHeight="1">
      <c r="K299" s="145"/>
    </row>
    <row r="300" ht="13.5" customHeight="1">
      <c r="K300" s="145"/>
    </row>
    <row r="301" ht="13.5" customHeight="1">
      <c r="K301" s="145"/>
    </row>
    <row r="302" ht="13.5" customHeight="1">
      <c r="K302" s="145"/>
    </row>
    <row r="303" ht="13.5" customHeight="1">
      <c r="K303" s="145"/>
    </row>
    <row r="304" ht="13.5" customHeight="1">
      <c r="K304" s="145"/>
    </row>
    <row r="305" ht="13.5" customHeight="1">
      <c r="K305" s="145"/>
    </row>
    <row r="306" ht="13.5" customHeight="1">
      <c r="K306" s="145"/>
    </row>
    <row r="307" ht="13.5" customHeight="1">
      <c r="K307" s="145"/>
    </row>
    <row r="308" ht="13.5" customHeight="1">
      <c r="K308" s="145"/>
    </row>
    <row r="309" ht="13.5" customHeight="1">
      <c r="K309" s="145"/>
    </row>
    <row r="310" ht="12.75">
      <c r="K310" s="145"/>
    </row>
    <row r="311" ht="12.75">
      <c r="K311" s="145"/>
    </row>
    <row r="312" ht="12.75">
      <c r="K312" s="145"/>
    </row>
    <row r="313" ht="12.75">
      <c r="K313" s="145"/>
    </row>
    <row r="314" ht="12.75">
      <c r="K314" s="145"/>
    </row>
    <row r="315" ht="12.75">
      <c r="K315" s="145"/>
    </row>
    <row r="316" ht="12.75">
      <c r="K316" s="145"/>
    </row>
    <row r="317" ht="12.75">
      <c r="K317" s="145"/>
    </row>
    <row r="318" ht="12.75">
      <c r="K318" s="145"/>
    </row>
    <row r="319" ht="12.75">
      <c r="K319" s="145"/>
    </row>
    <row r="320" ht="12.75">
      <c r="K320" s="145"/>
    </row>
    <row r="321" ht="12.75">
      <c r="K321" s="145"/>
    </row>
    <row r="322" ht="12.75">
      <c r="K322" s="145"/>
    </row>
    <row r="323" ht="12.75">
      <c r="K323" s="145"/>
    </row>
    <row r="324" ht="12.75">
      <c r="K324" s="145"/>
    </row>
    <row r="325" ht="12.75">
      <c r="K325" s="145"/>
    </row>
    <row r="326" ht="12.75">
      <c r="K326" s="145"/>
    </row>
    <row r="327" ht="12.75">
      <c r="K327" s="145"/>
    </row>
    <row r="328" ht="12.75">
      <c r="K328" s="145"/>
    </row>
    <row r="329" ht="12.75">
      <c r="K329" s="145"/>
    </row>
    <row r="330" ht="12.75">
      <c r="K330" s="145"/>
    </row>
    <row r="331" ht="12.75">
      <c r="K331" s="145"/>
    </row>
    <row r="332" ht="12.75">
      <c r="K332" s="145"/>
    </row>
    <row r="333" ht="12.75">
      <c r="K333" s="145"/>
    </row>
    <row r="334" ht="12.75">
      <c r="K334" s="145"/>
    </row>
    <row r="335" ht="12.75">
      <c r="K335" s="145"/>
    </row>
    <row r="336" ht="12.75">
      <c r="K336" s="145"/>
    </row>
    <row r="337" ht="12.75">
      <c r="K337" s="145"/>
    </row>
    <row r="338" ht="12.75">
      <c r="K338" s="145"/>
    </row>
    <row r="339" ht="12.75">
      <c r="K339" s="145"/>
    </row>
    <row r="340" ht="12.75">
      <c r="K340" s="145"/>
    </row>
    <row r="341" ht="12.75">
      <c r="K341" s="145"/>
    </row>
    <row r="342" ht="12.75">
      <c r="K342" s="145"/>
    </row>
    <row r="343" ht="12.75">
      <c r="K343" s="145"/>
    </row>
    <row r="344" ht="12.75">
      <c r="K344" s="145"/>
    </row>
    <row r="345" ht="12.75">
      <c r="K345" s="145"/>
    </row>
    <row r="346" ht="12.75">
      <c r="K346" s="145"/>
    </row>
    <row r="347" ht="12.75">
      <c r="K347" s="145"/>
    </row>
    <row r="348" ht="12.75">
      <c r="K348" s="145"/>
    </row>
    <row r="349" ht="12.75">
      <c r="K349" s="145"/>
    </row>
    <row r="350" ht="12.75">
      <c r="K350" s="145"/>
    </row>
    <row r="351" ht="12.75">
      <c r="K351" s="145"/>
    </row>
    <row r="352" ht="12.75">
      <c r="K352" s="145"/>
    </row>
    <row r="353" ht="12.75">
      <c r="K353" s="145"/>
    </row>
    <row r="354" ht="12.75">
      <c r="K354" s="145"/>
    </row>
    <row r="355" ht="12.75">
      <c r="K355" s="145"/>
    </row>
    <row r="356" ht="12.75">
      <c r="K356" s="145"/>
    </row>
    <row r="357" ht="12.75">
      <c r="K357" s="145"/>
    </row>
    <row r="358" ht="12.75">
      <c r="K358" s="145"/>
    </row>
    <row r="359" ht="12.75">
      <c r="K359" s="145"/>
    </row>
    <row r="360" ht="12.75">
      <c r="K360" s="145"/>
    </row>
    <row r="361" ht="12.75">
      <c r="K361" s="145"/>
    </row>
    <row r="362" ht="12.75">
      <c r="K362" s="145"/>
    </row>
    <row r="363" ht="12.75">
      <c r="K363" s="145"/>
    </row>
    <row r="364" ht="12.75">
      <c r="K364" s="145"/>
    </row>
    <row r="365" ht="12.75">
      <c r="K365" s="145"/>
    </row>
    <row r="366" ht="12.75">
      <c r="K366" s="145"/>
    </row>
    <row r="367" ht="12.75">
      <c r="K367" s="145"/>
    </row>
    <row r="368" ht="12.75">
      <c r="K368" s="145"/>
    </row>
    <row r="369" ht="12.75">
      <c r="K369" s="145"/>
    </row>
    <row r="370" ht="12.75">
      <c r="K370" s="145"/>
    </row>
    <row r="371" ht="12.75">
      <c r="K371" s="145"/>
    </row>
    <row r="372" ht="12.75">
      <c r="K372" s="145"/>
    </row>
    <row r="373" ht="12.75">
      <c r="K373" s="145"/>
    </row>
    <row r="374" ht="12.75">
      <c r="K374" s="145"/>
    </row>
    <row r="375" ht="12.75">
      <c r="K375" s="145"/>
    </row>
    <row r="376" ht="12.75">
      <c r="K376" s="145"/>
    </row>
    <row r="377" ht="12.75">
      <c r="K377" s="145"/>
    </row>
    <row r="378" ht="12.75">
      <c r="K378" s="145"/>
    </row>
    <row r="379" ht="12.75">
      <c r="K379" s="145"/>
    </row>
    <row r="380" ht="12.75">
      <c r="K380" s="145"/>
    </row>
    <row r="381" ht="12.75">
      <c r="K381" s="145"/>
    </row>
    <row r="382" ht="12.75">
      <c r="K382" s="145"/>
    </row>
    <row r="383" ht="12.75">
      <c r="K383" s="145"/>
    </row>
    <row r="384" ht="12.75">
      <c r="K384" s="145"/>
    </row>
    <row r="385" ht="12.75">
      <c r="K385" s="145"/>
    </row>
    <row r="386" ht="12.75">
      <c r="K386" s="145"/>
    </row>
    <row r="387" ht="12.75">
      <c r="K387" s="145"/>
    </row>
    <row r="388" ht="12.75">
      <c r="K388" s="145"/>
    </row>
    <row r="389" ht="12.75">
      <c r="K389" s="145"/>
    </row>
    <row r="390" ht="12.75">
      <c r="K390" s="145"/>
    </row>
    <row r="391" ht="12.75">
      <c r="K391" s="145"/>
    </row>
    <row r="392" ht="12.75">
      <c r="K392" s="145"/>
    </row>
    <row r="393" ht="12.75">
      <c r="K393" s="145"/>
    </row>
    <row r="394" ht="12.75">
      <c r="K394" s="145"/>
    </row>
    <row r="395" ht="12.75">
      <c r="K395" s="145"/>
    </row>
    <row r="396" ht="12.75">
      <c r="K396" s="145"/>
    </row>
    <row r="397" ht="12.75">
      <c r="K397" s="145"/>
    </row>
    <row r="398" ht="12.75">
      <c r="K398" s="145"/>
    </row>
    <row r="399" ht="12.75">
      <c r="K399" s="145"/>
    </row>
    <row r="400" ht="12.75">
      <c r="K400" s="145"/>
    </row>
    <row r="401" ht="12.75">
      <c r="K401" s="145"/>
    </row>
    <row r="402" ht="12.75">
      <c r="K402" s="145"/>
    </row>
    <row r="403" ht="12.75">
      <c r="K403" s="145"/>
    </row>
    <row r="404" ht="12.75">
      <c r="K404" s="145"/>
    </row>
    <row r="405" ht="12.75">
      <c r="K405" s="145"/>
    </row>
    <row r="406" ht="12.75">
      <c r="K406" s="145"/>
    </row>
    <row r="407" ht="12.75">
      <c r="K407" s="145"/>
    </row>
    <row r="408" ht="12.75">
      <c r="K408" s="145"/>
    </row>
    <row r="409" ht="12.75">
      <c r="K409" s="145"/>
    </row>
    <row r="410" ht="12.75">
      <c r="K410" s="145"/>
    </row>
    <row r="411" ht="12.75">
      <c r="K411" s="145"/>
    </row>
    <row r="412" ht="12.75">
      <c r="K412" s="145"/>
    </row>
    <row r="413" ht="12.75">
      <c r="K413" s="145"/>
    </row>
    <row r="414" ht="12.75">
      <c r="K414" s="145"/>
    </row>
    <row r="415" ht="12.75">
      <c r="K415" s="145"/>
    </row>
    <row r="416" ht="12.75">
      <c r="K416" s="145"/>
    </row>
    <row r="417" ht="12.75">
      <c r="K417" s="145"/>
    </row>
    <row r="418" ht="12.75">
      <c r="K418" s="145"/>
    </row>
    <row r="419" ht="12.75">
      <c r="K419" s="145"/>
    </row>
    <row r="420" ht="12.75">
      <c r="K420" s="145"/>
    </row>
    <row r="421" ht="12.75">
      <c r="K421" s="145"/>
    </row>
    <row r="422" ht="12.75">
      <c r="K422" s="145"/>
    </row>
    <row r="423" ht="12.75">
      <c r="K423" s="145"/>
    </row>
    <row r="424" ht="12.75">
      <c r="K424" s="145"/>
    </row>
    <row r="425" ht="12.75">
      <c r="K425" s="145"/>
    </row>
    <row r="426" ht="12.75">
      <c r="K426" s="145"/>
    </row>
    <row r="427" ht="12.75">
      <c r="K427" s="145"/>
    </row>
    <row r="428" ht="12.75">
      <c r="K428" s="145"/>
    </row>
    <row r="429" ht="12.75">
      <c r="K429" s="145"/>
    </row>
    <row r="430" ht="12.75">
      <c r="K430" s="145"/>
    </row>
    <row r="431" ht="12.75">
      <c r="K431" s="145"/>
    </row>
    <row r="432" ht="12.75">
      <c r="K432" s="145"/>
    </row>
    <row r="433" ht="12.75">
      <c r="K433" s="145"/>
    </row>
    <row r="434" ht="12.75">
      <c r="K434" s="145"/>
    </row>
    <row r="435" ht="12.75">
      <c r="K435" s="145"/>
    </row>
    <row r="436" ht="12.75">
      <c r="K436" s="145"/>
    </row>
    <row r="437" ht="12.75">
      <c r="K437" s="145"/>
    </row>
    <row r="438" ht="12.75">
      <c r="K438" s="145"/>
    </row>
    <row r="439" ht="12.75">
      <c r="K439" s="145"/>
    </row>
    <row r="440" ht="12.75">
      <c r="K440" s="145"/>
    </row>
    <row r="441" ht="12.75">
      <c r="K441" s="145"/>
    </row>
    <row r="442" ht="12.75">
      <c r="K442" s="145"/>
    </row>
    <row r="443" ht="12.75">
      <c r="K443" s="145"/>
    </row>
    <row r="444" ht="12.75">
      <c r="K444" s="145"/>
    </row>
    <row r="445" ht="12.75">
      <c r="K445" s="145"/>
    </row>
    <row r="446" ht="12.75">
      <c r="K446" s="145"/>
    </row>
    <row r="447" ht="12.75">
      <c r="K447" s="145"/>
    </row>
    <row r="448" ht="12.75">
      <c r="K448" s="145"/>
    </row>
    <row r="449" ht="12.75">
      <c r="K449" s="145"/>
    </row>
    <row r="450" ht="12.75">
      <c r="K450" s="145"/>
    </row>
    <row r="451" ht="12.75">
      <c r="K451" s="145"/>
    </row>
    <row r="452" ht="12.75">
      <c r="K452" s="145"/>
    </row>
    <row r="453" ht="12.75">
      <c r="K453" s="145"/>
    </row>
    <row r="454" ht="12.75">
      <c r="K454" s="145"/>
    </row>
    <row r="455" ht="12.75">
      <c r="K455" s="145"/>
    </row>
    <row r="456" ht="12.75">
      <c r="K456" s="145"/>
    </row>
    <row r="457" ht="12.75">
      <c r="K457" s="145"/>
    </row>
    <row r="458" ht="12.75">
      <c r="K458" s="145"/>
    </row>
    <row r="459" ht="12.75">
      <c r="K459" s="145"/>
    </row>
    <row r="460" ht="12.75">
      <c r="K460" s="145"/>
    </row>
    <row r="461" ht="12.75">
      <c r="K461" s="145"/>
    </row>
    <row r="462" ht="12.75">
      <c r="K462" s="145"/>
    </row>
    <row r="463" ht="12.75">
      <c r="K463" s="145"/>
    </row>
    <row r="464" ht="12.75">
      <c r="K464" s="145"/>
    </row>
    <row r="465" ht="12.75">
      <c r="K465" s="145"/>
    </row>
    <row r="466" ht="12.75">
      <c r="K466" s="145"/>
    </row>
    <row r="467" ht="12.75">
      <c r="K467" s="145"/>
    </row>
    <row r="468" ht="12.75">
      <c r="K468" s="145"/>
    </row>
    <row r="469" ht="12.75">
      <c r="K469" s="145"/>
    </row>
    <row r="470" ht="12.75">
      <c r="K470" s="145"/>
    </row>
    <row r="471" ht="12.75">
      <c r="K471" s="145"/>
    </row>
    <row r="472" ht="12.75">
      <c r="K472" s="145"/>
    </row>
    <row r="473" ht="12.75">
      <c r="K473" s="145"/>
    </row>
    <row r="474" ht="12.75">
      <c r="K474" s="145"/>
    </row>
    <row r="475" ht="12.75">
      <c r="K475" s="145"/>
    </row>
    <row r="476" ht="12.75">
      <c r="K476" s="145"/>
    </row>
    <row r="477" ht="12.75">
      <c r="K477" s="145"/>
    </row>
    <row r="478" ht="12.75">
      <c r="K478" s="145"/>
    </row>
    <row r="479" ht="12.75">
      <c r="K479" s="145"/>
    </row>
    <row r="480" ht="12.75">
      <c r="K480" s="145"/>
    </row>
    <row r="481" ht="12.75">
      <c r="K481" s="145"/>
    </row>
    <row r="482" ht="12.75">
      <c r="K482" s="145"/>
    </row>
    <row r="483" ht="12.75">
      <c r="K483" s="145"/>
    </row>
    <row r="484" ht="12.75">
      <c r="K484" s="145"/>
    </row>
    <row r="485" ht="12.75">
      <c r="K485" s="145"/>
    </row>
    <row r="486" ht="12.75">
      <c r="K486" s="145"/>
    </row>
    <row r="487" ht="12.75">
      <c r="K487" s="145"/>
    </row>
    <row r="488" ht="12.75">
      <c r="K488" s="145"/>
    </row>
    <row r="489" ht="12.75">
      <c r="K489" s="145"/>
    </row>
    <row r="490" ht="12.75">
      <c r="K490" s="145"/>
    </row>
    <row r="491" ht="12.75">
      <c r="K491" s="145"/>
    </row>
    <row r="492" ht="12.75">
      <c r="K492" s="145"/>
    </row>
    <row r="493" ht="12.75">
      <c r="K493" s="145"/>
    </row>
    <row r="494" ht="12.75">
      <c r="K494" s="145"/>
    </row>
    <row r="495" ht="12.75">
      <c r="K495" s="145"/>
    </row>
    <row r="496" ht="12.75">
      <c r="K496" s="145"/>
    </row>
    <row r="497" ht="12.75">
      <c r="K497" s="145"/>
    </row>
    <row r="498" ht="12.75">
      <c r="K498" s="145"/>
    </row>
    <row r="499" ht="12.75">
      <c r="K499" s="145"/>
    </row>
    <row r="500" ht="12.75">
      <c r="K500" s="145"/>
    </row>
    <row r="501" ht="12.75">
      <c r="K501" s="145"/>
    </row>
    <row r="502" ht="12.75">
      <c r="K502" s="145"/>
    </row>
    <row r="503" ht="12.75">
      <c r="K503" s="145"/>
    </row>
    <row r="504" ht="12.75">
      <c r="K504" s="145"/>
    </row>
    <row r="505" ht="12.75">
      <c r="K505" s="145"/>
    </row>
    <row r="506" ht="12.75">
      <c r="K506" s="145"/>
    </row>
    <row r="507" ht="12.75">
      <c r="K507" s="145"/>
    </row>
    <row r="508" ht="12.75">
      <c r="K508" s="145"/>
    </row>
    <row r="509" ht="12.75">
      <c r="K509" s="145"/>
    </row>
    <row r="510" ht="12.75">
      <c r="K510" s="145"/>
    </row>
    <row r="511" ht="12.75">
      <c r="K511" s="145"/>
    </row>
    <row r="512" ht="12.75">
      <c r="K512" s="145"/>
    </row>
    <row r="513" ht="12.75">
      <c r="K513" s="145"/>
    </row>
    <row r="514" ht="12.75">
      <c r="K514" s="145"/>
    </row>
    <row r="515" ht="12.75">
      <c r="K515" s="145"/>
    </row>
    <row r="516" ht="12.75">
      <c r="K516" s="145"/>
    </row>
    <row r="517" ht="12.75">
      <c r="K517" s="145"/>
    </row>
    <row r="518" ht="12.75">
      <c r="K518" s="145"/>
    </row>
    <row r="519" ht="12.75">
      <c r="K519" s="145"/>
    </row>
    <row r="520" ht="12.75">
      <c r="K520" s="145"/>
    </row>
    <row r="521" ht="12.75">
      <c r="K521" s="145"/>
    </row>
    <row r="522" ht="12.75">
      <c r="K522" s="145"/>
    </row>
    <row r="523" ht="12.75">
      <c r="K523" s="145"/>
    </row>
    <row r="524" ht="12.75">
      <c r="K524" s="145"/>
    </row>
    <row r="525" ht="12.75">
      <c r="K525" s="145"/>
    </row>
    <row r="526" ht="12.75">
      <c r="K526" s="145"/>
    </row>
    <row r="527" ht="12.75">
      <c r="K527" s="145"/>
    </row>
    <row r="528" ht="12.75">
      <c r="K528" s="145"/>
    </row>
    <row r="529" ht="12.75">
      <c r="K529" s="145"/>
    </row>
    <row r="530" ht="12.75">
      <c r="K530" s="145"/>
    </row>
    <row r="531" ht="12.75">
      <c r="K531" s="145"/>
    </row>
    <row r="532" ht="12.75">
      <c r="K532" s="145"/>
    </row>
    <row r="533" ht="12.75">
      <c r="K533" s="145"/>
    </row>
    <row r="534" ht="12.75">
      <c r="K534" s="145"/>
    </row>
    <row r="535" ht="12.75">
      <c r="K535" s="145"/>
    </row>
    <row r="536" ht="12.75">
      <c r="K536" s="145"/>
    </row>
    <row r="537" ht="12.75">
      <c r="K537" s="145"/>
    </row>
    <row r="538" ht="12.75">
      <c r="K538" s="145"/>
    </row>
    <row r="539" ht="12.75">
      <c r="K539" s="145"/>
    </row>
    <row r="540" ht="12.75">
      <c r="K540" s="145"/>
    </row>
    <row r="541" ht="12.75">
      <c r="K541" s="145"/>
    </row>
    <row r="542" ht="12.75">
      <c r="K542" s="145"/>
    </row>
    <row r="543" ht="12.75">
      <c r="K543" s="145"/>
    </row>
    <row r="544" ht="12.75">
      <c r="K544" s="145"/>
    </row>
    <row r="545" ht="12.75">
      <c r="K545" s="145"/>
    </row>
    <row r="546" ht="12.75">
      <c r="K546" s="145"/>
    </row>
    <row r="547" ht="12.75">
      <c r="K547" s="145"/>
    </row>
    <row r="548" ht="12.75">
      <c r="K548" s="145"/>
    </row>
    <row r="549" ht="12.75">
      <c r="K549" s="145"/>
    </row>
    <row r="550" ht="12.75">
      <c r="K550" s="145"/>
    </row>
    <row r="551" ht="12.75">
      <c r="K551" s="145"/>
    </row>
    <row r="552" ht="12.75">
      <c r="K552" s="145"/>
    </row>
    <row r="553" ht="12.75">
      <c r="K553" s="145"/>
    </row>
    <row r="554" ht="12.75">
      <c r="K554" s="145"/>
    </row>
    <row r="555" ht="12.75">
      <c r="K555" s="145"/>
    </row>
    <row r="556" ht="12.75">
      <c r="K556" s="145"/>
    </row>
    <row r="557" ht="12.75">
      <c r="K557" s="145"/>
    </row>
    <row r="558" ht="12.75">
      <c r="K558" s="145"/>
    </row>
    <row r="559" ht="12.75">
      <c r="K559" s="145"/>
    </row>
    <row r="560" ht="12.75">
      <c r="K560" s="145"/>
    </row>
    <row r="561" ht="12.75">
      <c r="K561" s="145"/>
    </row>
    <row r="562" ht="12.75">
      <c r="K562" s="145"/>
    </row>
    <row r="563" ht="12.75">
      <c r="K563" s="145"/>
    </row>
    <row r="564" ht="12.75">
      <c r="K564" s="145"/>
    </row>
    <row r="565" ht="12.75">
      <c r="K565" s="145"/>
    </row>
    <row r="566" ht="12.75">
      <c r="K566" s="145"/>
    </row>
    <row r="567" ht="12.75">
      <c r="K567" s="145"/>
    </row>
    <row r="568" ht="12.75">
      <c r="K568" s="145"/>
    </row>
    <row r="569" ht="12.75">
      <c r="K569" s="145"/>
    </row>
    <row r="570" ht="12.75">
      <c r="K570" s="145"/>
    </row>
    <row r="571" ht="12.75">
      <c r="K571" s="145"/>
    </row>
    <row r="572" ht="12.75">
      <c r="K572" s="145"/>
    </row>
    <row r="573" ht="12.75">
      <c r="K573" s="145"/>
    </row>
    <row r="574" ht="12.75">
      <c r="K574" s="145"/>
    </row>
    <row r="575" ht="12.75">
      <c r="K575" s="145"/>
    </row>
    <row r="576" ht="12.75">
      <c r="K576" s="145"/>
    </row>
    <row r="577" ht="12.75">
      <c r="K577" s="145"/>
    </row>
    <row r="578" ht="12.75">
      <c r="K578" s="145"/>
    </row>
    <row r="579" ht="12.75">
      <c r="K579" s="145"/>
    </row>
    <row r="580" ht="12.75">
      <c r="K580" s="145"/>
    </row>
    <row r="581" ht="12.75">
      <c r="K581" s="145"/>
    </row>
    <row r="582" ht="12.75">
      <c r="K582" s="145"/>
    </row>
    <row r="583" ht="12.75">
      <c r="K583" s="145"/>
    </row>
    <row r="584" ht="12.75">
      <c r="K584" s="145"/>
    </row>
    <row r="585" ht="12.75">
      <c r="K585" s="145"/>
    </row>
    <row r="586" ht="12.75">
      <c r="K586" s="145"/>
    </row>
    <row r="587" ht="12.75">
      <c r="K587" s="145"/>
    </row>
    <row r="588" ht="12.75">
      <c r="K588" s="145"/>
    </row>
    <row r="589" ht="12.75">
      <c r="K589" s="145"/>
    </row>
    <row r="590" ht="12.75">
      <c r="K590" s="145"/>
    </row>
    <row r="591" ht="12.75">
      <c r="K591" s="145"/>
    </row>
    <row r="592" ht="12.75">
      <c r="K592" s="145"/>
    </row>
    <row r="593" ht="12.75">
      <c r="K593" s="145"/>
    </row>
    <row r="594" ht="12.75">
      <c r="K594" s="145"/>
    </row>
    <row r="595" ht="12.75">
      <c r="K595" s="145"/>
    </row>
    <row r="596" ht="12.75">
      <c r="K596" s="145"/>
    </row>
    <row r="597" ht="12.75">
      <c r="K597" s="145"/>
    </row>
    <row r="598" ht="12.75">
      <c r="K598" s="145"/>
    </row>
    <row r="599" ht="12.75">
      <c r="K599" s="145"/>
    </row>
    <row r="600" ht="12.75">
      <c r="K600" s="145"/>
    </row>
    <row r="601" ht="12.75">
      <c r="K601" s="145"/>
    </row>
    <row r="602" ht="12.75">
      <c r="K602" s="145"/>
    </row>
    <row r="603" ht="12.75">
      <c r="K603" s="145"/>
    </row>
    <row r="604" ht="12.75">
      <c r="K604" s="145"/>
    </row>
    <row r="605" ht="12.75">
      <c r="K605" s="145"/>
    </row>
    <row r="606" ht="12.75">
      <c r="K606" s="145"/>
    </row>
    <row r="607" ht="12.75">
      <c r="K607" s="145"/>
    </row>
    <row r="608" ht="12.75">
      <c r="K608" s="145"/>
    </row>
    <row r="609" ht="12.75">
      <c r="K609" s="145"/>
    </row>
    <row r="610" ht="12.75">
      <c r="K610" s="145"/>
    </row>
    <row r="611" ht="12.75">
      <c r="K611" s="145"/>
    </row>
    <row r="612" ht="12.75">
      <c r="K612" s="145"/>
    </row>
    <row r="613" ht="12.75">
      <c r="K613" s="145"/>
    </row>
    <row r="614" ht="12.75">
      <c r="K614" s="145"/>
    </row>
    <row r="615" ht="12.75">
      <c r="K615" s="145"/>
    </row>
    <row r="616" ht="12.75">
      <c r="K616" s="145"/>
    </row>
    <row r="617" ht="12.75">
      <c r="K617" s="145"/>
    </row>
    <row r="618" ht="12.75">
      <c r="K618" s="145"/>
    </row>
    <row r="619" ht="12.75">
      <c r="K619" s="145"/>
    </row>
    <row r="620" ht="12.75">
      <c r="K620" s="145"/>
    </row>
    <row r="621" ht="12.75">
      <c r="K621" s="145"/>
    </row>
    <row r="622" ht="12.75">
      <c r="K622" s="145"/>
    </row>
    <row r="623" ht="12.75">
      <c r="K623" s="145"/>
    </row>
    <row r="624" ht="12.75">
      <c r="K624" s="145"/>
    </row>
    <row r="625" ht="12.75">
      <c r="K625" s="145"/>
    </row>
    <row r="626" ht="12.75">
      <c r="K626" s="145"/>
    </row>
    <row r="627" ht="12.75">
      <c r="K627" s="145"/>
    </row>
    <row r="628" ht="12.75">
      <c r="K628" s="145"/>
    </row>
    <row r="629" ht="12.75">
      <c r="K629" s="145"/>
    </row>
    <row r="630" ht="12.75">
      <c r="K630" s="145"/>
    </row>
    <row r="631" ht="12.75">
      <c r="K631" s="145"/>
    </row>
    <row r="632" ht="12.75">
      <c r="K632" s="145"/>
    </row>
    <row r="633" ht="12.75">
      <c r="K633" s="145"/>
    </row>
    <row r="634" ht="12.75">
      <c r="K634" s="145"/>
    </row>
    <row r="635" ht="12.75">
      <c r="K635" s="145"/>
    </row>
    <row r="636" ht="12.75">
      <c r="K636" s="145"/>
    </row>
    <row r="637" ht="12.75">
      <c r="K637" s="145"/>
    </row>
    <row r="638" ht="12.75">
      <c r="K638" s="145"/>
    </row>
    <row r="639" ht="12.75">
      <c r="K639" s="145"/>
    </row>
    <row r="640" ht="12.75">
      <c r="K640" s="145"/>
    </row>
    <row r="641" ht="12.75">
      <c r="K641" s="145"/>
    </row>
    <row r="642" ht="12.75">
      <c r="K642" s="145"/>
    </row>
    <row r="643" ht="12.75">
      <c r="K643" s="145"/>
    </row>
    <row r="644" ht="12.75">
      <c r="K644" s="145"/>
    </row>
    <row r="645" ht="12.75">
      <c r="K645" s="145"/>
    </row>
    <row r="646" ht="12.75">
      <c r="K646" s="145"/>
    </row>
    <row r="647" ht="12.75">
      <c r="K647" s="145"/>
    </row>
    <row r="648" ht="12.75">
      <c r="K648" s="145"/>
    </row>
    <row r="649" ht="12.75">
      <c r="K649" s="145"/>
    </row>
    <row r="650" ht="12.75">
      <c r="K650" s="145"/>
    </row>
    <row r="651" ht="12.75">
      <c r="K651" s="145"/>
    </row>
    <row r="652" ht="12.75">
      <c r="K652" s="145"/>
    </row>
    <row r="653" ht="12.75">
      <c r="K653" s="145"/>
    </row>
    <row r="654" ht="12.75">
      <c r="K654" s="145"/>
    </row>
    <row r="655" ht="12.75">
      <c r="K655" s="145"/>
    </row>
    <row r="656" ht="12.75">
      <c r="K656" s="145"/>
    </row>
    <row r="657" ht="12.75">
      <c r="K657" s="145"/>
    </row>
    <row r="658" ht="12.75">
      <c r="K658" s="145"/>
    </row>
    <row r="659" ht="12.75">
      <c r="K659" s="145"/>
    </row>
    <row r="660" ht="12.75">
      <c r="K660" s="145"/>
    </row>
    <row r="661" ht="12.75">
      <c r="K661" s="145"/>
    </row>
    <row r="662" ht="12.75">
      <c r="K662" s="145"/>
    </row>
    <row r="663" ht="12.75">
      <c r="K663" s="145"/>
    </row>
    <row r="664" ht="12.75">
      <c r="K664" s="145"/>
    </row>
    <row r="665" ht="12.75">
      <c r="K665" s="145"/>
    </row>
    <row r="666" ht="12.75">
      <c r="K666" s="145"/>
    </row>
    <row r="667" ht="12.75">
      <c r="K667" s="145"/>
    </row>
    <row r="668" ht="12.75">
      <c r="K668" s="145"/>
    </row>
    <row r="669" ht="12.75">
      <c r="K669" s="145"/>
    </row>
    <row r="670" ht="12.75">
      <c r="K670" s="145"/>
    </row>
    <row r="671" ht="12.75">
      <c r="K671" s="145"/>
    </row>
    <row r="672" ht="12.75">
      <c r="K672" s="145"/>
    </row>
    <row r="673" ht="12.75">
      <c r="K673" s="145"/>
    </row>
    <row r="674" ht="12.75">
      <c r="K674" s="145"/>
    </row>
    <row r="675" ht="12.75">
      <c r="K675" s="145"/>
    </row>
    <row r="676" ht="12.75">
      <c r="K676" s="145"/>
    </row>
    <row r="677" ht="12.75">
      <c r="K677" s="145"/>
    </row>
    <row r="678" ht="12.75">
      <c r="K678" s="145"/>
    </row>
    <row r="679" ht="12.75">
      <c r="K679" s="145"/>
    </row>
    <row r="680" ht="12.75">
      <c r="K680" s="145"/>
    </row>
    <row r="681" ht="12.75">
      <c r="K681" s="145"/>
    </row>
    <row r="682" ht="12.75">
      <c r="K682" s="145"/>
    </row>
    <row r="683" ht="12.75">
      <c r="K683" s="145"/>
    </row>
    <row r="684" ht="12.75">
      <c r="K684" s="145"/>
    </row>
    <row r="685" ht="12.75">
      <c r="K685" s="145"/>
    </row>
    <row r="686" ht="12.75">
      <c r="K686" s="145"/>
    </row>
    <row r="687" ht="12.75">
      <c r="K687" s="145"/>
    </row>
    <row r="688" ht="12.75">
      <c r="K688" s="145"/>
    </row>
    <row r="689" ht="12.75">
      <c r="K689" s="145"/>
    </row>
    <row r="690" ht="12.75">
      <c r="K690" s="145"/>
    </row>
    <row r="691" ht="12.75">
      <c r="K691" s="145"/>
    </row>
    <row r="692" ht="12.75">
      <c r="K692" s="145"/>
    </row>
    <row r="693" ht="12.75">
      <c r="K693" s="145"/>
    </row>
    <row r="694" ht="12.75">
      <c r="K694" s="145"/>
    </row>
    <row r="695" ht="12.75">
      <c r="K695" s="145"/>
    </row>
    <row r="696" ht="12.75">
      <c r="K696" s="145"/>
    </row>
    <row r="697" ht="12.75">
      <c r="K697" s="145"/>
    </row>
    <row r="698" ht="12.75">
      <c r="K698" s="145"/>
    </row>
    <row r="699" ht="12.75">
      <c r="K699" s="145"/>
    </row>
    <row r="700" ht="12.75">
      <c r="K700" s="145"/>
    </row>
    <row r="701" ht="12.75">
      <c r="K701" s="145"/>
    </row>
    <row r="702" ht="12.75">
      <c r="K702" s="145"/>
    </row>
    <row r="703" ht="12.75">
      <c r="K703" s="145"/>
    </row>
    <row r="704" ht="12.75">
      <c r="K704" s="145"/>
    </row>
    <row r="705" ht="12.75">
      <c r="K705" s="145"/>
    </row>
    <row r="706" ht="12.75">
      <c r="K706" s="145"/>
    </row>
    <row r="707" ht="12.75">
      <c r="K707" s="145"/>
    </row>
    <row r="708" ht="12.75">
      <c r="K708" s="145"/>
    </row>
    <row r="709" ht="12.75">
      <c r="K709" s="145"/>
    </row>
    <row r="710" ht="12.75">
      <c r="K710" s="145"/>
    </row>
    <row r="711" ht="12.75">
      <c r="K711" s="145"/>
    </row>
    <row r="712" ht="12.75">
      <c r="K712" s="145"/>
    </row>
    <row r="713" ht="12.75">
      <c r="K713" s="145"/>
    </row>
    <row r="714" ht="12.75">
      <c r="K714" s="145"/>
    </row>
    <row r="715" ht="12.75">
      <c r="K715" s="145"/>
    </row>
    <row r="716" ht="12.75">
      <c r="K716" s="145"/>
    </row>
    <row r="717" ht="12.75">
      <c r="K717" s="145"/>
    </row>
    <row r="718" ht="12.75">
      <c r="K718" s="145"/>
    </row>
    <row r="719" ht="12.75">
      <c r="K719" s="145"/>
    </row>
    <row r="720" ht="12.75">
      <c r="K720" s="145"/>
    </row>
    <row r="721" ht="12.75">
      <c r="K721" s="145"/>
    </row>
    <row r="722" ht="12.75">
      <c r="K722" s="145"/>
    </row>
    <row r="723" ht="12.75">
      <c r="K723" s="145"/>
    </row>
    <row r="724" ht="12.75">
      <c r="K724" s="145"/>
    </row>
    <row r="725" ht="12.75">
      <c r="K725" s="145"/>
    </row>
    <row r="726" ht="12.75">
      <c r="K726" s="145"/>
    </row>
    <row r="727" ht="12.75">
      <c r="K727" s="145"/>
    </row>
    <row r="728" ht="12.75">
      <c r="K728" s="145"/>
    </row>
    <row r="729" ht="12.75">
      <c r="K729" s="145"/>
    </row>
    <row r="730" ht="12.75">
      <c r="K730" s="145"/>
    </row>
    <row r="731" ht="12.75">
      <c r="K731" s="145"/>
    </row>
    <row r="732" ht="12.75">
      <c r="K732" s="145"/>
    </row>
    <row r="733" ht="12.75">
      <c r="K733" s="145"/>
    </row>
    <row r="734" ht="12.75">
      <c r="K734" s="145"/>
    </row>
    <row r="735" ht="12.75">
      <c r="K735" s="145"/>
    </row>
    <row r="736" ht="12.75">
      <c r="K736" s="145"/>
    </row>
    <row r="737" ht="12.75">
      <c r="K737" s="145"/>
    </row>
    <row r="738" ht="12.75">
      <c r="K738" s="145"/>
    </row>
    <row r="739" ht="12.75">
      <c r="K739" s="145"/>
    </row>
    <row r="740" ht="12.75">
      <c r="K740" s="145"/>
    </row>
    <row r="741" ht="12.75">
      <c r="K741" s="145"/>
    </row>
    <row r="742" ht="12.75">
      <c r="K742" s="145"/>
    </row>
    <row r="743" ht="12.75">
      <c r="K743" s="145"/>
    </row>
    <row r="744" ht="12.75">
      <c r="K744" s="145"/>
    </row>
    <row r="745" ht="12.75">
      <c r="K745" s="145"/>
    </row>
    <row r="746" ht="12.75">
      <c r="K746" s="145"/>
    </row>
    <row r="747" ht="12.75">
      <c r="K747" s="145"/>
    </row>
    <row r="748" ht="12.75">
      <c r="K748" s="145"/>
    </row>
    <row r="749" ht="12.75">
      <c r="K749" s="145"/>
    </row>
    <row r="750" ht="12.75">
      <c r="K750" s="145"/>
    </row>
    <row r="751" ht="12.75">
      <c r="K751" s="145"/>
    </row>
    <row r="752" ht="12.75">
      <c r="K752" s="145"/>
    </row>
    <row r="753" ht="12.75">
      <c r="K753" s="145"/>
    </row>
    <row r="754" ht="12.75">
      <c r="K754" s="145"/>
    </row>
    <row r="755" ht="12.75">
      <c r="K755" s="145"/>
    </row>
    <row r="756" ht="12.75">
      <c r="K756" s="145"/>
    </row>
    <row r="757" ht="12.75">
      <c r="K757" s="145"/>
    </row>
    <row r="758" ht="12.75">
      <c r="K758" s="145"/>
    </row>
    <row r="759" ht="12.75">
      <c r="K759" s="145"/>
    </row>
    <row r="760" ht="12.75">
      <c r="K760" s="145"/>
    </row>
    <row r="761" ht="12.75">
      <c r="K761" s="145"/>
    </row>
    <row r="762" ht="12.75">
      <c r="K762" s="145"/>
    </row>
    <row r="763" ht="12.75">
      <c r="K763" s="145"/>
    </row>
    <row r="764" ht="12.75">
      <c r="K764" s="145"/>
    </row>
    <row r="765" ht="12.75">
      <c r="K765" s="145"/>
    </row>
    <row r="766" ht="12.75">
      <c r="K766" s="145"/>
    </row>
    <row r="767" ht="12.75">
      <c r="K767" s="145"/>
    </row>
    <row r="768" ht="12.75">
      <c r="K768" s="145"/>
    </row>
    <row r="769" ht="12.75">
      <c r="K769" s="145"/>
    </row>
    <row r="770" ht="12.75">
      <c r="K770" s="145"/>
    </row>
    <row r="771" ht="12.75">
      <c r="K771" s="145"/>
    </row>
    <row r="772" ht="12.75">
      <c r="K772" s="145"/>
    </row>
    <row r="773" ht="12.75">
      <c r="K773" s="145"/>
    </row>
    <row r="774" ht="12.75">
      <c r="K774" s="145"/>
    </row>
    <row r="775" ht="12.75">
      <c r="K775" s="145"/>
    </row>
    <row r="776" ht="12.75">
      <c r="K776" s="145"/>
    </row>
    <row r="777" ht="12.75">
      <c r="K777" s="145"/>
    </row>
    <row r="778" ht="12.75">
      <c r="K778" s="145"/>
    </row>
    <row r="779" ht="12.75">
      <c r="K779" s="145"/>
    </row>
    <row r="780" ht="12.75">
      <c r="K780" s="145"/>
    </row>
    <row r="781" ht="12.75">
      <c r="K781" s="145"/>
    </row>
    <row r="782" ht="12.75">
      <c r="K782" s="145"/>
    </row>
    <row r="783" ht="12.75">
      <c r="K783" s="145"/>
    </row>
    <row r="784" ht="12.75">
      <c r="K784" s="145"/>
    </row>
    <row r="785" ht="12.75">
      <c r="K785" s="145"/>
    </row>
    <row r="786" ht="12.75">
      <c r="K786" s="145"/>
    </row>
    <row r="787" ht="12.75">
      <c r="K787" s="145"/>
    </row>
    <row r="788" ht="12.75">
      <c r="K788" s="145"/>
    </row>
    <row r="789" ht="12.75">
      <c r="K789" s="145"/>
    </row>
    <row r="790" ht="12.75">
      <c r="K790" s="145"/>
    </row>
    <row r="791" ht="12.75">
      <c r="K791" s="145"/>
    </row>
    <row r="792" ht="12.75">
      <c r="K792" s="145"/>
    </row>
    <row r="793" ht="12.75">
      <c r="K793" s="145"/>
    </row>
    <row r="794" ht="12.75">
      <c r="K794" s="145"/>
    </row>
    <row r="795" ht="12.75">
      <c r="K795" s="145"/>
    </row>
    <row r="796" ht="12.75">
      <c r="K796" s="145"/>
    </row>
    <row r="797" ht="12.75">
      <c r="K797" s="145"/>
    </row>
    <row r="798" ht="12.75">
      <c r="K798" s="145"/>
    </row>
    <row r="799" ht="12.75">
      <c r="K799" s="145"/>
    </row>
    <row r="800" ht="12.75">
      <c r="K800" s="145"/>
    </row>
    <row r="801" ht="12.75">
      <c r="K801" s="145"/>
    </row>
    <row r="802" ht="12.75">
      <c r="K802" s="145"/>
    </row>
    <row r="803" ht="12.75">
      <c r="K803" s="145"/>
    </row>
    <row r="804" ht="12.75">
      <c r="K804" s="145"/>
    </row>
    <row r="805" ht="12.75">
      <c r="K805" s="145"/>
    </row>
    <row r="806" ht="12.75">
      <c r="K806" s="145"/>
    </row>
    <row r="807" ht="12.75">
      <c r="K807" s="145"/>
    </row>
    <row r="808" ht="12.75">
      <c r="K808" s="145"/>
    </row>
    <row r="809" ht="12.75">
      <c r="K809" s="145"/>
    </row>
    <row r="810" ht="12.75">
      <c r="K810" s="145"/>
    </row>
    <row r="811" ht="12.75">
      <c r="K811" s="145"/>
    </row>
    <row r="812" ht="12.75">
      <c r="K812" s="145"/>
    </row>
    <row r="813" ht="12.75">
      <c r="K813" s="145"/>
    </row>
    <row r="814" ht="12.75">
      <c r="K814" s="145"/>
    </row>
    <row r="815" ht="12.75">
      <c r="K815" s="145"/>
    </row>
    <row r="816" ht="12.75">
      <c r="K816" s="145"/>
    </row>
    <row r="817" ht="12.75">
      <c r="K817" s="145"/>
    </row>
    <row r="818" ht="12.75">
      <c r="K818" s="145"/>
    </row>
    <row r="819" ht="12.75">
      <c r="K819" s="145"/>
    </row>
    <row r="820" ht="12.75">
      <c r="K820" s="145"/>
    </row>
    <row r="821" ht="12.75">
      <c r="K821" s="145"/>
    </row>
    <row r="822" ht="12.75">
      <c r="K822" s="145"/>
    </row>
    <row r="823" ht="12.75">
      <c r="K823" s="145"/>
    </row>
    <row r="824" ht="12.75">
      <c r="K824" s="145"/>
    </row>
    <row r="825" ht="12.75">
      <c r="K825" s="145"/>
    </row>
    <row r="826" ht="12.75">
      <c r="K826" s="145"/>
    </row>
    <row r="827" ht="12.75">
      <c r="K827" s="145"/>
    </row>
    <row r="828" ht="12.75">
      <c r="K828" s="145"/>
    </row>
    <row r="829" ht="12.75">
      <c r="K829" s="145"/>
    </row>
    <row r="830" ht="12.75">
      <c r="K830" s="145"/>
    </row>
    <row r="831" ht="12.75">
      <c r="K831" s="145"/>
    </row>
    <row r="832" ht="12.75">
      <c r="K832" s="145"/>
    </row>
    <row r="833" ht="12.75">
      <c r="K833" s="145"/>
    </row>
    <row r="834" ht="12.75">
      <c r="K834" s="145"/>
    </row>
    <row r="835" ht="12.75">
      <c r="K835" s="145"/>
    </row>
    <row r="836" ht="12.75">
      <c r="K836" s="145"/>
    </row>
    <row r="837" ht="12.75">
      <c r="K837" s="145"/>
    </row>
    <row r="838" ht="12.75">
      <c r="K838" s="145"/>
    </row>
    <row r="839" ht="12.75">
      <c r="K839" s="145"/>
    </row>
    <row r="840" ht="12.75">
      <c r="K840" s="145"/>
    </row>
    <row r="841" ht="12.75">
      <c r="K841" s="145"/>
    </row>
    <row r="842" ht="12.75">
      <c r="K842" s="145"/>
    </row>
    <row r="843" ht="12.75">
      <c r="K843" s="145"/>
    </row>
    <row r="844" ht="12.75">
      <c r="K844" s="145"/>
    </row>
    <row r="845" ht="12.75">
      <c r="K845" s="145"/>
    </row>
    <row r="846" ht="12.75">
      <c r="K846" s="145"/>
    </row>
    <row r="847" ht="12.75">
      <c r="K847" s="145"/>
    </row>
    <row r="848" ht="12.75">
      <c r="K848" s="145"/>
    </row>
    <row r="849" ht="12.75">
      <c r="K849" s="145"/>
    </row>
    <row r="850" ht="12.75">
      <c r="K850" s="145"/>
    </row>
    <row r="851" ht="12.75">
      <c r="K851" s="145"/>
    </row>
    <row r="852" ht="12.75">
      <c r="K852" s="145"/>
    </row>
    <row r="853" ht="12.75">
      <c r="K853" s="145"/>
    </row>
    <row r="854" ht="12.75">
      <c r="K854" s="145"/>
    </row>
    <row r="855" ht="12.75">
      <c r="K855" s="145"/>
    </row>
    <row r="856" ht="12.75">
      <c r="K856" s="145"/>
    </row>
    <row r="857" ht="12.75">
      <c r="K857" s="145"/>
    </row>
    <row r="858" ht="12.75">
      <c r="K858" s="145"/>
    </row>
    <row r="859" ht="12.75">
      <c r="K859" s="145"/>
    </row>
    <row r="860" ht="12.75">
      <c r="K860" s="145"/>
    </row>
    <row r="861" ht="12.75">
      <c r="K861" s="145"/>
    </row>
    <row r="862" ht="12.75">
      <c r="K862" s="145"/>
    </row>
    <row r="863" ht="12.75">
      <c r="K863" s="145"/>
    </row>
    <row r="864" ht="12.75">
      <c r="K864" s="145"/>
    </row>
    <row r="865" ht="12.75">
      <c r="K865" s="145"/>
    </row>
    <row r="866" ht="12.75">
      <c r="K866" s="145"/>
    </row>
    <row r="867" ht="12.75">
      <c r="K867" s="145"/>
    </row>
    <row r="868" ht="12.75">
      <c r="K868" s="145"/>
    </row>
    <row r="869" ht="12.75">
      <c r="K869" s="145"/>
    </row>
    <row r="870" ht="12.75">
      <c r="K870" s="145"/>
    </row>
    <row r="871" ht="12.75">
      <c r="K871" s="145"/>
    </row>
    <row r="872" ht="12.75">
      <c r="K872" s="145"/>
    </row>
    <row r="873" ht="12.75">
      <c r="K873" s="145"/>
    </row>
    <row r="874" ht="12.75">
      <c r="K874" s="145"/>
    </row>
    <row r="875" ht="12.75">
      <c r="K875" s="145"/>
    </row>
    <row r="876" ht="12.75">
      <c r="K876" s="145"/>
    </row>
    <row r="877" ht="12.75">
      <c r="K877" s="145"/>
    </row>
    <row r="878" ht="12.75">
      <c r="K878" s="145"/>
    </row>
    <row r="879" ht="12.75">
      <c r="K879" s="145"/>
    </row>
    <row r="880" ht="12.75">
      <c r="K880" s="145"/>
    </row>
    <row r="881" ht="12.75">
      <c r="K881" s="145"/>
    </row>
    <row r="882" ht="12.75">
      <c r="K882" s="145"/>
    </row>
    <row r="883" ht="12.75">
      <c r="K883" s="145"/>
    </row>
    <row r="884" ht="12.75">
      <c r="K884" s="145"/>
    </row>
    <row r="885" ht="12.75">
      <c r="K885" s="145"/>
    </row>
    <row r="886" ht="12.75">
      <c r="K886" s="145"/>
    </row>
    <row r="887" ht="12.75">
      <c r="K887" s="145"/>
    </row>
    <row r="888" ht="12.75">
      <c r="K888" s="145"/>
    </row>
    <row r="889" ht="12.75">
      <c r="K889" s="145"/>
    </row>
    <row r="890" ht="12.75">
      <c r="K890" s="145"/>
    </row>
    <row r="891" ht="12.75">
      <c r="K891" s="145"/>
    </row>
    <row r="892" ht="12.75">
      <c r="K892" s="145"/>
    </row>
    <row r="893" ht="12.75">
      <c r="K893" s="145"/>
    </row>
    <row r="894" ht="12.75">
      <c r="K894" s="145"/>
    </row>
    <row r="895" ht="12.75">
      <c r="K895" s="145"/>
    </row>
    <row r="896" ht="12.75">
      <c r="K896" s="145"/>
    </row>
    <row r="897" ht="12.75">
      <c r="K897" s="145"/>
    </row>
    <row r="898" ht="12.75">
      <c r="K898" s="145"/>
    </row>
    <row r="899" ht="12.75">
      <c r="K899" s="145"/>
    </row>
    <row r="900" ht="12.75">
      <c r="K900" s="145"/>
    </row>
    <row r="901" ht="12.75">
      <c r="K901" s="145"/>
    </row>
    <row r="902" ht="12.75">
      <c r="K902" s="145"/>
    </row>
    <row r="903" ht="12.75">
      <c r="K903" s="145"/>
    </row>
    <row r="904" ht="12.75">
      <c r="K904" s="145"/>
    </row>
    <row r="905" ht="12.75">
      <c r="K905" s="145"/>
    </row>
    <row r="906" ht="12.75">
      <c r="K906" s="145"/>
    </row>
    <row r="907" ht="12.75">
      <c r="K907" s="145"/>
    </row>
    <row r="908" ht="12.75">
      <c r="K908" s="145"/>
    </row>
    <row r="909" ht="12.75">
      <c r="K909" s="145"/>
    </row>
    <row r="910" ht="12.75">
      <c r="K910" s="145"/>
    </row>
    <row r="911" ht="12.75">
      <c r="K911" s="145"/>
    </row>
    <row r="912" ht="12.75">
      <c r="K912" s="145"/>
    </row>
    <row r="913" ht="12.75">
      <c r="K913" s="145"/>
    </row>
    <row r="914" ht="12.75">
      <c r="K914" s="145"/>
    </row>
    <row r="915" ht="12.75">
      <c r="K915" s="145"/>
    </row>
    <row r="916" ht="12.75">
      <c r="K916" s="145"/>
    </row>
    <row r="917" ht="12.75">
      <c r="K917" s="145"/>
    </row>
    <row r="918" ht="12.75">
      <c r="K918" s="145"/>
    </row>
    <row r="919" ht="12.75">
      <c r="K919" s="145"/>
    </row>
    <row r="920" ht="12.75">
      <c r="K920" s="145"/>
    </row>
    <row r="921" ht="12.75">
      <c r="K921" s="145"/>
    </row>
    <row r="922" ht="12.75">
      <c r="K922" s="145"/>
    </row>
    <row r="923" ht="12.75">
      <c r="K923" s="145"/>
    </row>
    <row r="924" ht="12.75">
      <c r="K924" s="145"/>
    </row>
    <row r="925" ht="12.75">
      <c r="K925" s="145"/>
    </row>
    <row r="926" ht="12.75">
      <c r="K926" s="145"/>
    </row>
    <row r="927" ht="12.75">
      <c r="K927" s="145"/>
    </row>
    <row r="928" ht="12.75">
      <c r="K928" s="145"/>
    </row>
    <row r="929" ht="12.75">
      <c r="K929" s="145"/>
    </row>
    <row r="930" ht="12.75">
      <c r="K930" s="145"/>
    </row>
    <row r="931" ht="12.75">
      <c r="K931" s="145"/>
    </row>
    <row r="932" ht="12.75">
      <c r="K932" s="145"/>
    </row>
    <row r="933" ht="12.75">
      <c r="K933" s="145"/>
    </row>
    <row r="934" ht="12.75">
      <c r="K934" s="145"/>
    </row>
    <row r="935" ht="12.75">
      <c r="K935" s="145"/>
    </row>
    <row r="936" ht="12.75">
      <c r="K936" s="145"/>
    </row>
    <row r="937" ht="12.75">
      <c r="K937" s="145"/>
    </row>
    <row r="938" ht="12.75">
      <c r="K938" s="145"/>
    </row>
    <row r="939" ht="12.75">
      <c r="K939" s="145"/>
    </row>
    <row r="940" ht="12.75">
      <c r="K940" s="145"/>
    </row>
    <row r="941" ht="12.75">
      <c r="K941" s="145"/>
    </row>
    <row r="942" ht="12.75">
      <c r="K942" s="145"/>
    </row>
    <row r="943" ht="12.75">
      <c r="K943" s="145"/>
    </row>
    <row r="944" ht="12.75">
      <c r="K944" s="145"/>
    </row>
    <row r="945" ht="12.75">
      <c r="K945" s="145"/>
    </row>
    <row r="946" ht="12.75">
      <c r="K946" s="145"/>
    </row>
    <row r="947" ht="12.75">
      <c r="K947" s="145"/>
    </row>
    <row r="948" ht="12.75">
      <c r="K948" s="145"/>
    </row>
    <row r="949" ht="12.75">
      <c r="K949" s="145"/>
    </row>
    <row r="950" ht="12.75">
      <c r="K950" s="145"/>
    </row>
    <row r="951" ht="12.75">
      <c r="K951" s="145"/>
    </row>
    <row r="952" ht="12.75">
      <c r="K952" s="145"/>
    </row>
    <row r="953" ht="12.75">
      <c r="K953" s="145"/>
    </row>
    <row r="954" ht="12.75">
      <c r="K954" s="145"/>
    </row>
    <row r="955" ht="12.75">
      <c r="K955" s="145"/>
    </row>
    <row r="956" ht="12.75">
      <c r="K956" s="145"/>
    </row>
    <row r="957" ht="12.75">
      <c r="K957" s="145"/>
    </row>
    <row r="958" ht="12.75">
      <c r="K958" s="145"/>
    </row>
    <row r="959" ht="12.75">
      <c r="K959" s="145"/>
    </row>
    <row r="960" ht="12.75">
      <c r="K960" s="145"/>
    </row>
    <row r="961" ht="12.75">
      <c r="K961" s="145"/>
    </row>
    <row r="962" ht="12.75">
      <c r="K962" s="145"/>
    </row>
    <row r="963" ht="12.75">
      <c r="K963" s="145"/>
    </row>
    <row r="964" ht="12.75">
      <c r="K964" s="145"/>
    </row>
    <row r="965" ht="12.75">
      <c r="K965" s="145"/>
    </row>
    <row r="966" ht="12.75">
      <c r="K966" s="145"/>
    </row>
    <row r="967" ht="12.75">
      <c r="K967" s="145"/>
    </row>
    <row r="968" ht="12.75">
      <c r="K968" s="145"/>
    </row>
    <row r="969" ht="12.75">
      <c r="K969" s="145"/>
    </row>
    <row r="970" ht="12.75">
      <c r="K970" s="145"/>
    </row>
    <row r="971" ht="12.75">
      <c r="K971" s="145"/>
    </row>
    <row r="972" ht="12.75">
      <c r="K972" s="145"/>
    </row>
    <row r="973" ht="12.75">
      <c r="K973" s="145"/>
    </row>
    <row r="974" ht="12.75">
      <c r="K974" s="145"/>
    </row>
    <row r="975" ht="12.75">
      <c r="K975" s="145"/>
    </row>
    <row r="976" ht="12.75">
      <c r="K976" s="145"/>
    </row>
    <row r="977" ht="12.75">
      <c r="K977" s="145"/>
    </row>
    <row r="978" ht="12.75">
      <c r="K978" s="145"/>
    </row>
    <row r="979" ht="12.75">
      <c r="K979" s="145"/>
    </row>
    <row r="980" ht="12.75">
      <c r="K980" s="145"/>
    </row>
    <row r="981" ht="12.75">
      <c r="K981" s="145"/>
    </row>
    <row r="982" ht="12.75">
      <c r="K982" s="145"/>
    </row>
    <row r="983" ht="12.75">
      <c r="K983" s="145"/>
    </row>
    <row r="984" ht="12.75">
      <c r="K984" s="145"/>
    </row>
    <row r="985" ht="12.75">
      <c r="K985" s="145"/>
    </row>
    <row r="986" ht="12.75">
      <c r="K986" s="145"/>
    </row>
    <row r="987" ht="12.75">
      <c r="K987" s="145"/>
    </row>
    <row r="988" ht="12.75">
      <c r="K988" s="145"/>
    </row>
    <row r="989" ht="12.75">
      <c r="K989" s="145"/>
    </row>
    <row r="990" ht="12.75">
      <c r="K990" s="145"/>
    </row>
    <row r="991" ht="12.75">
      <c r="K991" s="145"/>
    </row>
    <row r="992" ht="12.75">
      <c r="K992" s="145"/>
    </row>
    <row r="993" ht="12.75">
      <c r="K993" s="145"/>
    </row>
    <row r="994" ht="12.75">
      <c r="K994" s="145"/>
    </row>
    <row r="995" ht="12.75">
      <c r="K995" s="145"/>
    </row>
    <row r="996" ht="12.75">
      <c r="K996" s="145"/>
    </row>
    <row r="997" ht="12.75">
      <c r="K997" s="145"/>
    </row>
    <row r="998" ht="12.75">
      <c r="K998" s="145"/>
    </row>
    <row r="999" ht="12.75">
      <c r="K999" s="145"/>
    </row>
    <row r="1000" ht="12.75">
      <c r="K1000" s="145"/>
    </row>
    <row r="1001" ht="12.75">
      <c r="K1001" s="145"/>
    </row>
    <row r="1002" ht="12.75">
      <c r="K1002" s="145"/>
    </row>
    <row r="1003" ht="12.75">
      <c r="K1003" s="145"/>
    </row>
    <row r="1004" ht="12.75">
      <c r="K1004" s="145"/>
    </row>
    <row r="1005" ht="12.75">
      <c r="K1005" s="145"/>
    </row>
    <row r="1006" ht="12.75">
      <c r="K1006" s="145"/>
    </row>
    <row r="1007" ht="12.75">
      <c r="K1007" s="145"/>
    </row>
    <row r="1008" ht="12.75">
      <c r="K1008" s="145"/>
    </row>
    <row r="1009" ht="12.75">
      <c r="K1009" s="145"/>
    </row>
    <row r="1010" ht="12.75">
      <c r="K1010" s="145"/>
    </row>
    <row r="1011" ht="12.75">
      <c r="K1011" s="145"/>
    </row>
    <row r="1012" ht="12.75">
      <c r="K1012" s="145"/>
    </row>
    <row r="1013" ht="12.75">
      <c r="K1013" s="145"/>
    </row>
    <row r="1014" ht="12.75">
      <c r="K1014" s="145"/>
    </row>
    <row r="1015" ht="12.75">
      <c r="K1015" s="145"/>
    </row>
    <row r="1016" ht="12.75">
      <c r="K1016" s="145"/>
    </row>
    <row r="1017" ht="12.75">
      <c r="K1017" s="145"/>
    </row>
    <row r="1018" ht="12.75">
      <c r="K1018" s="145"/>
    </row>
    <row r="1019" ht="12.75">
      <c r="K1019" s="145"/>
    </row>
    <row r="1020" ht="12.75">
      <c r="K1020" s="145"/>
    </row>
    <row r="1021" ht="12.75">
      <c r="K1021" s="145"/>
    </row>
    <row r="1022" ht="12.75">
      <c r="K1022" s="145"/>
    </row>
    <row r="1023" ht="12.75">
      <c r="K1023" s="145"/>
    </row>
    <row r="1024" ht="12.75">
      <c r="K1024" s="145"/>
    </row>
    <row r="1025" ht="12.75">
      <c r="K1025" s="145"/>
    </row>
    <row r="1026" ht="12.75">
      <c r="K1026" s="145"/>
    </row>
    <row r="1027" ht="12.75">
      <c r="K1027" s="145"/>
    </row>
    <row r="1028" ht="12.75">
      <c r="K1028" s="145"/>
    </row>
    <row r="1029" ht="12.75">
      <c r="K1029" s="145"/>
    </row>
    <row r="1030" ht="12.75">
      <c r="K1030" s="145"/>
    </row>
    <row r="1031" ht="12.75">
      <c r="K1031" s="145"/>
    </row>
    <row r="1032" ht="12.75">
      <c r="K1032" s="145"/>
    </row>
    <row r="1033" ht="12.75">
      <c r="K1033" s="145"/>
    </row>
    <row r="1034" ht="12.75">
      <c r="K1034" s="145"/>
    </row>
    <row r="1035" ht="12.75">
      <c r="K1035" s="145"/>
    </row>
    <row r="1036" ht="12.75">
      <c r="K1036" s="145"/>
    </row>
    <row r="1037" ht="12.75">
      <c r="K1037" s="145"/>
    </row>
    <row r="1038" ht="12.75">
      <c r="K1038" s="145"/>
    </row>
    <row r="1039" ht="12.75">
      <c r="K1039" s="145"/>
    </row>
    <row r="1040" ht="12.75">
      <c r="K1040" s="145"/>
    </row>
    <row r="1041" ht="12.75">
      <c r="K1041" s="145"/>
    </row>
    <row r="1042" ht="12.75">
      <c r="K1042" s="145"/>
    </row>
    <row r="1043" ht="12.75">
      <c r="K1043" s="145"/>
    </row>
    <row r="1044" ht="12.75">
      <c r="K1044" s="145"/>
    </row>
    <row r="1045" ht="12.75">
      <c r="K1045" s="145"/>
    </row>
    <row r="1046" ht="12.75">
      <c r="K1046" s="145"/>
    </row>
    <row r="1047" ht="12.75">
      <c r="K1047" s="145"/>
    </row>
    <row r="1048" ht="12.75">
      <c r="K1048" s="145"/>
    </row>
    <row r="1049" ht="12.75">
      <c r="K1049" s="145"/>
    </row>
    <row r="1050" ht="12.75">
      <c r="K1050" s="145"/>
    </row>
    <row r="1051" ht="12.75">
      <c r="K1051" s="145"/>
    </row>
    <row r="1052" ht="12.75">
      <c r="K1052" s="145"/>
    </row>
    <row r="1053" ht="12.75">
      <c r="K1053" s="145"/>
    </row>
    <row r="1054" ht="12.75">
      <c r="K1054" s="145"/>
    </row>
    <row r="1055" ht="12.75">
      <c r="K1055" s="145"/>
    </row>
    <row r="1056" ht="12.75">
      <c r="K1056" s="145"/>
    </row>
    <row r="1057" ht="12.75">
      <c r="K1057" s="145"/>
    </row>
    <row r="1058" ht="12.75">
      <c r="K1058" s="145"/>
    </row>
    <row r="1059" ht="12.75">
      <c r="K1059" s="145"/>
    </row>
    <row r="1060" ht="12.75">
      <c r="K1060" s="145"/>
    </row>
    <row r="1061" ht="12.75">
      <c r="K1061" s="145"/>
    </row>
    <row r="1062" ht="12.75">
      <c r="K1062" s="145"/>
    </row>
    <row r="1063" ht="12.75">
      <c r="K1063" s="145"/>
    </row>
    <row r="1064" ht="12.75">
      <c r="K1064" s="145"/>
    </row>
    <row r="1065" ht="12.75">
      <c r="K1065" s="145"/>
    </row>
    <row r="1066" ht="12.75">
      <c r="K1066" s="145"/>
    </row>
    <row r="1067" ht="12.75">
      <c r="K1067" s="145"/>
    </row>
    <row r="1068" ht="12.75">
      <c r="K1068" s="145"/>
    </row>
    <row r="1069" ht="12.75">
      <c r="K1069" s="145"/>
    </row>
    <row r="1070" ht="12.75">
      <c r="K1070" s="145"/>
    </row>
    <row r="1071" ht="12.75">
      <c r="K1071" s="145"/>
    </row>
    <row r="1072" ht="12.75">
      <c r="K1072" s="145"/>
    </row>
    <row r="1073" ht="12.75">
      <c r="K1073" s="145"/>
    </row>
    <row r="1074" ht="12.75">
      <c r="K1074" s="145"/>
    </row>
    <row r="1075" ht="12.75">
      <c r="K1075" s="145"/>
    </row>
    <row r="1076" ht="12.75">
      <c r="K1076" s="145"/>
    </row>
    <row r="1077" ht="12.75">
      <c r="K1077" s="145"/>
    </row>
    <row r="1078" ht="12.75">
      <c r="K1078" s="145"/>
    </row>
    <row r="1079" ht="12.75">
      <c r="K1079" s="145"/>
    </row>
    <row r="1080" ht="12.75">
      <c r="K1080" s="145"/>
    </row>
    <row r="1081" ht="12.75">
      <c r="K1081" s="145"/>
    </row>
    <row r="1082" ht="12.75">
      <c r="K1082" s="145"/>
    </row>
    <row r="1083" ht="12.75">
      <c r="K1083" s="145"/>
    </row>
    <row r="1084" ht="12.75">
      <c r="K1084" s="145"/>
    </row>
    <row r="1085" ht="12.75">
      <c r="K1085" s="145"/>
    </row>
    <row r="1086" ht="12.75">
      <c r="K1086" s="145"/>
    </row>
    <row r="1087" ht="12.75">
      <c r="K1087" s="145"/>
    </row>
    <row r="1088" ht="12.75">
      <c r="K1088" s="145"/>
    </row>
    <row r="1089" ht="12.75">
      <c r="K1089" s="145"/>
    </row>
    <row r="1090" ht="12.75">
      <c r="K1090" s="145"/>
    </row>
    <row r="1091" ht="12.75">
      <c r="K1091" s="145"/>
    </row>
    <row r="1092" ht="12.75">
      <c r="K1092" s="145"/>
    </row>
    <row r="1093" ht="12.75">
      <c r="K1093" s="145"/>
    </row>
    <row r="1094" ht="12.75">
      <c r="K1094" s="145"/>
    </row>
    <row r="1095" ht="12.75">
      <c r="K1095" s="145"/>
    </row>
    <row r="1096" ht="12.75">
      <c r="K1096" s="145"/>
    </row>
    <row r="1097" ht="12.75">
      <c r="K1097" s="145"/>
    </row>
    <row r="1098" ht="12.75">
      <c r="K1098" s="145"/>
    </row>
    <row r="1099" ht="12.75">
      <c r="K1099" s="145"/>
    </row>
    <row r="1100" ht="12.75">
      <c r="K1100" s="145"/>
    </row>
    <row r="1101" ht="12.75">
      <c r="K1101" s="145"/>
    </row>
    <row r="1102" ht="12.75">
      <c r="K1102" s="145"/>
    </row>
    <row r="1103" ht="12.75">
      <c r="K1103" s="145"/>
    </row>
    <row r="1104" ht="12.75">
      <c r="K1104" s="145"/>
    </row>
    <row r="1105" ht="12.75">
      <c r="K1105" s="145"/>
    </row>
    <row r="1106" ht="12.75">
      <c r="K1106" s="145"/>
    </row>
    <row r="1107" ht="12.75">
      <c r="K1107" s="145"/>
    </row>
    <row r="1108" ht="12.75">
      <c r="K1108" s="145"/>
    </row>
    <row r="1109" ht="12.75">
      <c r="K1109" s="145"/>
    </row>
    <row r="1110" ht="12.75">
      <c r="K1110" s="145"/>
    </row>
    <row r="1111" ht="12.75">
      <c r="K1111" s="145"/>
    </row>
    <row r="1112" ht="12.75">
      <c r="K1112" s="145"/>
    </row>
    <row r="1113" ht="12.75">
      <c r="K1113" s="145"/>
    </row>
    <row r="1114" ht="12.75">
      <c r="K1114" s="145"/>
    </row>
    <row r="1115" ht="12.75">
      <c r="K1115" s="145"/>
    </row>
    <row r="1116" ht="12.75">
      <c r="K1116" s="145"/>
    </row>
    <row r="1117" ht="12.75">
      <c r="K1117" s="145"/>
    </row>
    <row r="1118" ht="12.75">
      <c r="K1118" s="145"/>
    </row>
    <row r="1119" ht="12.75">
      <c r="K1119" s="145"/>
    </row>
    <row r="1120" ht="12.75">
      <c r="K1120" s="145"/>
    </row>
    <row r="1121" ht="12.75">
      <c r="K1121" s="145"/>
    </row>
    <row r="1122" ht="12.75">
      <c r="K1122" s="145"/>
    </row>
    <row r="1123" ht="12.75">
      <c r="K1123" s="145"/>
    </row>
    <row r="1124" ht="12.75">
      <c r="K1124" s="145"/>
    </row>
    <row r="1125" ht="12.75">
      <c r="K1125" s="145"/>
    </row>
    <row r="1126" ht="12.75">
      <c r="K1126" s="145"/>
    </row>
    <row r="1127" ht="12.75">
      <c r="K1127" s="145"/>
    </row>
    <row r="1128" ht="12.75">
      <c r="K1128" s="145"/>
    </row>
    <row r="1129" ht="12.75">
      <c r="K1129" s="145"/>
    </row>
    <row r="1130" ht="12.75">
      <c r="K1130" s="145"/>
    </row>
    <row r="1131" ht="12.75">
      <c r="K1131" s="145"/>
    </row>
    <row r="1132" ht="12.75">
      <c r="K1132" s="145"/>
    </row>
    <row r="1133" ht="12.75">
      <c r="K1133" s="145"/>
    </row>
    <row r="1134" ht="12.75">
      <c r="K1134" s="145"/>
    </row>
    <row r="1135" ht="12.75">
      <c r="K1135" s="145"/>
    </row>
    <row r="1136" ht="12.75">
      <c r="K1136" s="145"/>
    </row>
    <row r="1137" ht="12.75">
      <c r="K1137" s="145"/>
    </row>
    <row r="1138" ht="12.75">
      <c r="K1138" s="145"/>
    </row>
    <row r="1139" ht="12.75">
      <c r="K1139" s="145"/>
    </row>
    <row r="1140" ht="12.75">
      <c r="K1140" s="145"/>
    </row>
    <row r="1141" ht="12.75">
      <c r="K1141" s="145"/>
    </row>
    <row r="1142" ht="12.75">
      <c r="K1142" s="145"/>
    </row>
    <row r="1143" ht="12.75">
      <c r="K1143" s="145"/>
    </row>
    <row r="1144" ht="12.75">
      <c r="K1144" s="145"/>
    </row>
    <row r="1145" ht="12.75">
      <c r="K1145" s="145"/>
    </row>
    <row r="1146" ht="12.75">
      <c r="K1146" s="145"/>
    </row>
    <row r="1147" ht="12.75">
      <c r="K1147" s="145"/>
    </row>
    <row r="1148" ht="12.75">
      <c r="K1148" s="145"/>
    </row>
    <row r="1149" ht="12.75">
      <c r="K1149" s="145"/>
    </row>
    <row r="1150" ht="12.75">
      <c r="K1150" s="145"/>
    </row>
    <row r="1151" ht="12.75">
      <c r="K1151" s="145"/>
    </row>
    <row r="1152" ht="12.75">
      <c r="K1152" s="145"/>
    </row>
    <row r="1153" ht="12.75">
      <c r="K1153" s="145"/>
    </row>
    <row r="1154" ht="12.75">
      <c r="K1154" s="145"/>
    </row>
    <row r="1155" ht="12.75">
      <c r="K1155" s="145"/>
    </row>
    <row r="1156" ht="12.75">
      <c r="K1156" s="145"/>
    </row>
    <row r="1157" ht="12.75">
      <c r="K1157" s="145"/>
    </row>
    <row r="1158" ht="12.75">
      <c r="K1158" s="145"/>
    </row>
    <row r="1159" ht="12.75">
      <c r="K1159" s="145"/>
    </row>
    <row r="1160" ht="12.75">
      <c r="K1160" s="145"/>
    </row>
    <row r="1161" ht="12.75">
      <c r="K1161" s="145"/>
    </row>
    <row r="1162" ht="12.75">
      <c r="K1162" s="145"/>
    </row>
    <row r="1163" ht="12.75">
      <c r="K1163" s="145"/>
    </row>
    <row r="1164" ht="12.75">
      <c r="K1164" s="145"/>
    </row>
    <row r="1165" ht="12.75">
      <c r="K1165" s="145"/>
    </row>
    <row r="1166" ht="12.75">
      <c r="K1166" s="145"/>
    </row>
    <row r="1167" ht="12.75">
      <c r="K1167" s="145"/>
    </row>
    <row r="1168" ht="12.75">
      <c r="K1168" s="145"/>
    </row>
    <row r="1169" ht="12.75">
      <c r="K1169" s="145"/>
    </row>
    <row r="1170" ht="12.75">
      <c r="K1170" s="145"/>
    </row>
    <row r="1171" ht="12.75">
      <c r="K1171" s="145"/>
    </row>
    <row r="1172" ht="12.75">
      <c r="K1172" s="145"/>
    </row>
    <row r="1173" ht="12.75">
      <c r="K1173" s="145"/>
    </row>
    <row r="1174" ht="12.75">
      <c r="K1174" s="145"/>
    </row>
    <row r="1175" ht="12.75">
      <c r="K1175" s="145"/>
    </row>
    <row r="1176" ht="12.75">
      <c r="K1176" s="145"/>
    </row>
    <row r="1177" ht="12.75">
      <c r="K1177" s="145"/>
    </row>
    <row r="1178" ht="12.75">
      <c r="K1178" s="145"/>
    </row>
    <row r="1179" ht="12.75">
      <c r="K1179" s="145"/>
    </row>
    <row r="1180" ht="12.75">
      <c r="K1180" s="145"/>
    </row>
    <row r="1181" ht="12.75">
      <c r="K1181" s="145"/>
    </row>
    <row r="1182" ht="12.75">
      <c r="K1182" s="145"/>
    </row>
    <row r="1183" ht="12.75">
      <c r="K1183" s="145"/>
    </row>
    <row r="1184" ht="12.75">
      <c r="K1184" s="145"/>
    </row>
    <row r="1185" ht="12.75">
      <c r="K1185" s="145"/>
    </row>
    <row r="1186" ht="12.75">
      <c r="K1186" s="145"/>
    </row>
    <row r="1187" ht="12.75">
      <c r="K1187" s="145"/>
    </row>
    <row r="1188" ht="12.75">
      <c r="K1188" s="145"/>
    </row>
    <row r="1189" ht="12.75">
      <c r="K1189" s="145"/>
    </row>
    <row r="1190" ht="12.75">
      <c r="K1190" s="145"/>
    </row>
    <row r="1191" ht="12.75">
      <c r="K1191" s="145"/>
    </row>
    <row r="1192" ht="12.75">
      <c r="K1192" s="145"/>
    </row>
    <row r="1193" ht="12.75">
      <c r="K1193" s="145"/>
    </row>
    <row r="1194" ht="12.75">
      <c r="K1194" s="145"/>
    </row>
    <row r="1195" ht="12.75">
      <c r="K1195" s="145"/>
    </row>
    <row r="1196" ht="12.75">
      <c r="K1196" s="145"/>
    </row>
    <row r="1197" ht="12.75">
      <c r="K1197" s="145"/>
    </row>
    <row r="1198" ht="12.75">
      <c r="K1198" s="145"/>
    </row>
    <row r="1199" ht="12.75">
      <c r="K1199" s="145"/>
    </row>
    <row r="1200" ht="12.75">
      <c r="K1200" s="145"/>
    </row>
    <row r="1201" ht="12.75">
      <c r="K1201" s="145"/>
    </row>
    <row r="1202" ht="12.75">
      <c r="K1202" s="145"/>
    </row>
    <row r="1203" ht="12.75">
      <c r="K1203" s="145"/>
    </row>
    <row r="1204" ht="12.75">
      <c r="K1204" s="145"/>
    </row>
    <row r="1205" ht="12.75">
      <c r="K1205" s="145"/>
    </row>
    <row r="1206" ht="12.75">
      <c r="K1206" s="145"/>
    </row>
    <row r="1207" ht="12.75">
      <c r="K1207" s="145"/>
    </row>
    <row r="1208" ht="12.75">
      <c r="K1208" s="145"/>
    </row>
    <row r="1209" ht="12.75">
      <c r="K1209" s="145"/>
    </row>
    <row r="1210" ht="12.75">
      <c r="K1210" s="145"/>
    </row>
    <row r="1211" ht="12.75">
      <c r="K1211" s="145"/>
    </row>
    <row r="1212" ht="12.75">
      <c r="K1212" s="145"/>
    </row>
    <row r="1213" ht="12.75">
      <c r="K1213" s="145"/>
    </row>
    <row r="1214" ht="12.75">
      <c r="K1214" s="145"/>
    </row>
    <row r="1215" ht="12.75">
      <c r="K1215" s="145"/>
    </row>
    <row r="1216" ht="12.75">
      <c r="K1216" s="145"/>
    </row>
    <row r="1217" ht="12.75">
      <c r="K1217" s="145"/>
    </row>
    <row r="1218" ht="12.75">
      <c r="K1218" s="145"/>
    </row>
    <row r="1219" ht="12.75">
      <c r="K1219" s="145"/>
    </row>
    <row r="1220" ht="12.75">
      <c r="K1220" s="145"/>
    </row>
    <row r="1221" ht="12.75">
      <c r="K1221" s="145"/>
    </row>
    <row r="1222" ht="12.75">
      <c r="K1222" s="145"/>
    </row>
    <row r="1223" ht="12.75">
      <c r="K1223" s="145"/>
    </row>
    <row r="1224" ht="12.75">
      <c r="K1224" s="145"/>
    </row>
    <row r="1225" ht="12.75">
      <c r="K1225" s="145"/>
    </row>
    <row r="1226" ht="12.75">
      <c r="K1226" s="145"/>
    </row>
    <row r="1227" ht="12.75">
      <c r="K1227" s="145"/>
    </row>
    <row r="1228" ht="12.75">
      <c r="K1228" s="145"/>
    </row>
    <row r="1229" ht="12.75">
      <c r="K1229" s="145"/>
    </row>
    <row r="1230" ht="12.75">
      <c r="K1230" s="145"/>
    </row>
    <row r="1231" ht="12.75">
      <c r="K1231" s="145"/>
    </row>
    <row r="1232" ht="12.75">
      <c r="K1232" s="145"/>
    </row>
    <row r="1233" ht="12.75">
      <c r="K1233" s="145"/>
    </row>
    <row r="1234" ht="12.75">
      <c r="K1234" s="145"/>
    </row>
    <row r="1235" ht="12.75">
      <c r="K1235" s="145"/>
    </row>
    <row r="1236" ht="12.75">
      <c r="K1236" s="145"/>
    </row>
    <row r="1237" ht="12.75">
      <c r="K1237" s="145"/>
    </row>
    <row r="1238" ht="12.75">
      <c r="K1238" s="145"/>
    </row>
    <row r="1239" ht="12.75">
      <c r="K1239" s="145"/>
    </row>
    <row r="1240" ht="12.75">
      <c r="K1240" s="145"/>
    </row>
    <row r="1241" ht="12.75">
      <c r="K1241" s="145"/>
    </row>
    <row r="1242" ht="12.75">
      <c r="K1242" s="145"/>
    </row>
    <row r="1243" ht="12.75">
      <c r="K1243" s="145"/>
    </row>
    <row r="1244" ht="12.75">
      <c r="K1244" s="145"/>
    </row>
    <row r="1245" ht="12.75">
      <c r="K1245" s="145"/>
    </row>
    <row r="1246" ht="12.75">
      <c r="K1246" s="145"/>
    </row>
    <row r="1247" ht="12.75">
      <c r="K1247" s="145"/>
    </row>
    <row r="1248" ht="12.75">
      <c r="K1248" s="145"/>
    </row>
    <row r="1249" ht="12.75">
      <c r="K1249" s="145"/>
    </row>
    <row r="1250" ht="12.75">
      <c r="K1250" s="145"/>
    </row>
    <row r="1251" ht="12.75">
      <c r="K1251" s="145"/>
    </row>
    <row r="1252" ht="12.75">
      <c r="K1252" s="145"/>
    </row>
    <row r="1253" ht="12.75">
      <c r="K1253" s="145"/>
    </row>
    <row r="1254" ht="12.75">
      <c r="K1254" s="145"/>
    </row>
    <row r="1255" ht="12.75">
      <c r="K1255" s="145"/>
    </row>
    <row r="1256" ht="12.75">
      <c r="K1256" s="145"/>
    </row>
    <row r="1257" ht="12.75">
      <c r="K1257" s="145"/>
    </row>
    <row r="1258" ht="12.75">
      <c r="K1258" s="145"/>
    </row>
    <row r="1259" ht="12.75">
      <c r="K1259" s="145"/>
    </row>
    <row r="1260" ht="12.75">
      <c r="K1260" s="145"/>
    </row>
    <row r="1261" ht="12.75">
      <c r="K1261" s="145"/>
    </row>
    <row r="1262" ht="12.75">
      <c r="K1262" s="145"/>
    </row>
    <row r="1263" ht="12.75">
      <c r="K1263" s="145"/>
    </row>
    <row r="1264" ht="12.75">
      <c r="K1264" s="145"/>
    </row>
    <row r="1265" ht="12.75">
      <c r="K1265" s="145"/>
    </row>
    <row r="1266" ht="12.75">
      <c r="K1266" s="145"/>
    </row>
    <row r="1267" ht="12.75">
      <c r="K1267" s="145"/>
    </row>
    <row r="1268" ht="12.75">
      <c r="K1268" s="145"/>
    </row>
    <row r="1269" ht="12.75">
      <c r="K1269" s="145"/>
    </row>
    <row r="1270" ht="12.75">
      <c r="K1270" s="145"/>
    </row>
    <row r="1271" ht="12.75">
      <c r="K1271" s="145"/>
    </row>
    <row r="1272" ht="12.75">
      <c r="K1272" s="145"/>
    </row>
    <row r="1273" ht="12.75">
      <c r="K1273" s="145"/>
    </row>
    <row r="1274" ht="12.75">
      <c r="K1274" s="145"/>
    </row>
    <row r="1275" ht="12.75">
      <c r="K1275" s="145"/>
    </row>
    <row r="1276" ht="12.75">
      <c r="K1276" s="145"/>
    </row>
    <row r="1277" ht="12.75">
      <c r="K1277" s="145"/>
    </row>
    <row r="1278" ht="12.75">
      <c r="K1278" s="145"/>
    </row>
    <row r="1279" ht="12.75">
      <c r="K1279" s="145"/>
    </row>
    <row r="1280" ht="12.75">
      <c r="K1280" s="145"/>
    </row>
    <row r="1281" ht="12.75">
      <c r="K1281" s="145"/>
    </row>
    <row r="1282" ht="12.75">
      <c r="K1282" s="145"/>
    </row>
    <row r="1283" ht="12.75">
      <c r="K1283" s="145"/>
    </row>
    <row r="1284" ht="12.75">
      <c r="K1284" s="145"/>
    </row>
    <row r="1285" ht="12.75">
      <c r="K1285" s="145"/>
    </row>
    <row r="1286" ht="12.75">
      <c r="K1286" s="145"/>
    </row>
    <row r="1287" ht="12.75">
      <c r="K1287" s="145"/>
    </row>
    <row r="1288" ht="12.75">
      <c r="K1288" s="145"/>
    </row>
    <row r="1289" ht="12.75">
      <c r="K1289" s="145"/>
    </row>
    <row r="1290" ht="12.75">
      <c r="K1290" s="145"/>
    </row>
    <row r="1291" ht="12.75">
      <c r="K1291" s="145"/>
    </row>
    <row r="1292" ht="12.75">
      <c r="K1292" s="145"/>
    </row>
    <row r="1293" ht="12.75">
      <c r="K1293" s="145"/>
    </row>
    <row r="1294" ht="12.75">
      <c r="K1294" s="145"/>
    </row>
    <row r="1295" ht="12.75">
      <c r="K1295" s="145"/>
    </row>
    <row r="1296" ht="12.75">
      <c r="K1296" s="145"/>
    </row>
    <row r="1297" ht="12.75">
      <c r="K1297" s="145"/>
    </row>
    <row r="1298" ht="12.75">
      <c r="K1298" s="145"/>
    </row>
    <row r="1299" ht="12.75">
      <c r="K1299" s="145"/>
    </row>
    <row r="1300" ht="12.75">
      <c r="K1300" s="145"/>
    </row>
    <row r="1301" ht="12.75">
      <c r="K1301" s="145"/>
    </row>
  </sheetData>
  <sheetProtection/>
  <mergeCells count="23">
    <mergeCell ref="K4:O4"/>
    <mergeCell ref="K5:K7"/>
    <mergeCell ref="L5:M5"/>
    <mergeCell ref="N5:O5"/>
    <mergeCell ref="R6:R7"/>
    <mergeCell ref="S6:S7"/>
    <mergeCell ref="T6:T7"/>
    <mergeCell ref="U6:U7"/>
    <mergeCell ref="V6:V7"/>
    <mergeCell ref="Q4:V4"/>
    <mergeCell ref="Q5:Q7"/>
    <mergeCell ref="R5:S5"/>
    <mergeCell ref="T5:V5"/>
    <mergeCell ref="H6:H7"/>
    <mergeCell ref="I6:I7"/>
    <mergeCell ref="J6:J7"/>
    <mergeCell ref="A4:A7"/>
    <mergeCell ref="B4:B7"/>
    <mergeCell ref="E5:E7"/>
    <mergeCell ref="F5:G5"/>
    <mergeCell ref="F6:F7"/>
    <mergeCell ref="G6:G7"/>
    <mergeCell ref="E4:J4"/>
  </mergeCells>
  <printOptions/>
  <pageMargins left="0.15748031496062992" right="0" top="0.15748031496062992" bottom="0.15748031496062992" header="0.31496062992125984" footer="0.31496062992125984"/>
  <pageSetup fitToHeight="0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 ETH0 -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fss</cp:lastModifiedBy>
  <cp:lastPrinted>2022-12-23T14:02:44Z</cp:lastPrinted>
  <dcterms:created xsi:type="dcterms:W3CDTF">2013-01-09T10:36:23Z</dcterms:created>
  <dcterms:modified xsi:type="dcterms:W3CDTF">2022-12-23T14:03:42Z</dcterms:modified>
  <cp:category/>
  <cp:version/>
  <cp:contentType/>
  <cp:contentStatus/>
</cp:coreProperties>
</file>