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9975" activeTab="0"/>
  </bookViews>
  <sheets>
    <sheet name="Pril6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<sst xmlns="http://schemas.openxmlformats.org/spreadsheetml/2006/main" count="42" uniqueCount="42">
  <si>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Начално салдо</t>
  </si>
  <si>
    <t>ВСИЧКО:</t>
  </si>
  <si>
    <t>ОБЩИНА ПАЗАРДЖИК</t>
  </si>
  <si>
    <t>Вътрешни заеми</t>
  </si>
  <si>
    <t>Разходи</t>
  </si>
  <si>
    <t>Крайно салдо</t>
  </si>
  <si>
    <t xml:space="preserve">                         Приходи</t>
  </si>
  <si>
    <t>Наименование на проекта</t>
  </si>
  <si>
    <t>Проект "Функциониране на областен информационен център Пазарджик"</t>
  </si>
  <si>
    <t>Бюджетна линия „Подкрепа за Междинното звено и за управлението на Инвестиционната програма на ИПГВР на град Пазарджик”</t>
  </si>
  <si>
    <t>Проект "Център за социално включване и развитие-Пазарджик"</t>
  </si>
  <si>
    <t>Проект "Топъл обяд"</t>
  </si>
  <si>
    <t>І. ОП "ДОБРО УПРАВЛЕНИЕ"</t>
  </si>
  <si>
    <t>ІІ. ОП "РЕГИОНИ В РАСТЕЖ"</t>
  </si>
  <si>
    <t>ІІІ. ОП "ЧОВЕШКИ РЕСУРСИ"</t>
  </si>
  <si>
    <t>Проект "ОЗМ - Хора с увреждания"</t>
  </si>
  <si>
    <t>Проект "Приеми ме 2015"</t>
  </si>
  <si>
    <t>IV. ОПОС</t>
  </si>
  <si>
    <t>Проект "Изграждане инсталация за предварително третиране и компостиране на битови тпадъци"</t>
  </si>
  <si>
    <t>Приложение №6</t>
  </si>
  <si>
    <t>ЗА СМЕТКИТЕ ЗА СРЕДСТВАТА ОТ ЕВРОПЕЙСКИЯ СЪЮЗ ЗА 2021 г.</t>
  </si>
  <si>
    <t>Център за изгражане ЦРДУ и приют за лица - гр. Пазарджик</t>
  </si>
  <si>
    <t>Саниране на жилища - гр. Пазарджик I и II Етап</t>
  </si>
  <si>
    <t xml:space="preserve">ОТЧЕТ НА </t>
  </si>
  <si>
    <t>ОП " Услуга в дома"</t>
  </si>
  <si>
    <t>ОП "Център за работа с деца на улицата"</t>
  </si>
  <si>
    <t>V. НАУКА И ОБРАЗОВАНИЕ ЗА ИНТЕЛИГЕНТЕН РАСТЕЖ</t>
  </si>
  <si>
    <t>VI.РАЗПЛАЩАТЕЛНА АГЕНЦИЯ</t>
  </si>
  <si>
    <t>VII. ДМП</t>
  </si>
  <si>
    <t>Реконструкция и модернизяци на УО гр.Пазарджик</t>
  </si>
  <si>
    <t>VIII. ДЕС - Еразъм</t>
  </si>
  <si>
    <t>Лихви</t>
  </si>
  <si>
    <t>§24-08</t>
  </si>
  <si>
    <t>Курсова разлика</t>
  </si>
  <si>
    <t>§36-01</t>
  </si>
  <si>
    <t>Трансфери</t>
  </si>
  <si>
    <t>§62-00</t>
  </si>
  <si>
    <t>§63-00</t>
  </si>
  <si>
    <t>§76-00</t>
  </si>
  <si>
    <t>Остатък</t>
  </si>
  <si>
    <t>§46-10</t>
  </si>
  <si>
    <t>Дарение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</si>
</sst>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0\ _л_в_-;\-* #,##0.000\ _л_в_-;_-* &quot;-&quot;??\ _л_в_-;_-@_-"/>
    <numFmt numFmtId="173" formatCode="_-* #,##0.0\ _л_в_-;\-* #,##0.0\ _л_в_-;_-* &quot;-&quot;??\ _л_в_-;_-@_-"/>
    <numFmt numFmtId="174" formatCode="_-* #,##0\ _л_в_-;\-* #,##0\ _л_в_-;_-* &quot;-&quot;??\ _л_в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3" fontId="2" fillId="0" borderId="2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19" xfId="0" applyFont="1" applyBorder="1" applyAlignment="1">
      <alignment vertical="top" wrapText="1"/>
    </xf>
    <xf numFmtId="3" fontId="2" fillId="0" borderId="17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3" fontId="2" fillId="0" borderId="22" xfId="0" applyNumberFormat="1" applyFont="1" applyBorder="1" applyAlignment="1">
      <alignment horizontal="right" vertical="top" wrapText="1"/>
    </xf>
    <xf numFmtId="3" fontId="3" fillId="0" borderId="21" xfId="0" applyNumberFormat="1" applyFont="1" applyBorder="1" applyAlignment="1">
      <alignment horizontal="right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2" fillId="0" borderId="23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2" fillId="0" borderId="20" xfId="0" applyFont="1" applyBorder="1" applyAlignment="1">
      <alignment wrapText="1"/>
    </xf>
    <xf numFmtId="0" fontId="3" fillId="0" borderId="27" xfId="0" applyFont="1" applyBorder="1" applyAlignment="1">
      <alignment wrapText="1"/>
    </xf>
    <xf numFmtId="3" fontId="2" fillId="0" borderId="0" xfId="0" applyNumberFormat="1" applyFont="1" applyAlignment="1">
      <alignment/>
    </xf>
    <xf numFmtId="3" fontId="3" fillId="0" borderId="28" xfId="0" applyNumberFormat="1" applyFont="1" applyBorder="1" applyAlignment="1">
      <alignment horizontal="right" vertical="top" wrapText="1"/>
    </xf>
    <xf numFmtId="0" fontId="2" fillId="0" borderId="27" xfId="0" applyFont="1" applyBorder="1" applyAlignment="1">
      <alignment wrapText="1"/>
    </xf>
    <xf numFmtId="3" fontId="3" fillId="0" borderId="29" xfId="0" applyNumberFormat="1" applyFont="1" applyBorder="1" applyAlignment="1">
      <alignment horizontal="right" vertical="top" wrapText="1"/>
    </xf>
    <xf numFmtId="0" fontId="3" fillId="33" borderId="24" xfId="0" applyFont="1" applyFill="1" applyBorder="1" applyAlignment="1">
      <alignment vertical="top" wrapText="1"/>
    </xf>
    <xf numFmtId="3" fontId="3" fillId="33" borderId="25" xfId="0" applyNumberFormat="1" applyFont="1" applyFill="1" applyBorder="1" applyAlignment="1">
      <alignment horizontal="right" vertical="top" wrapText="1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6"/>
  <sheetViews>
    <sheetView tabSelected="1" zoomScale="70" zoomScaleNormal="70" zoomScalePageLayoutView="0" workbookViewId="0" topLeftCell="B1">
      <selection activeCell="O14" sqref="O14"/>
    </sheetView>
  </sheetViews>
  <sheetFormatPr defaultColWidth="9.140625" defaultRowHeight="12.75"/>
  <cols>
    <col min="1" max="1" width="3.8515625" style="22" customWidth="1"/>
    <col min="2" max="2" width="42.7109375" style="22" customWidth="1"/>
    <col min="3" max="3" width="15.8515625" style="22" customWidth="1"/>
    <col min="4" max="4" width="12.421875" style="22" customWidth="1"/>
    <col min="5" max="5" width="14.421875" style="22" customWidth="1"/>
    <col min="6" max="6" width="14.00390625" style="22" customWidth="1"/>
    <col min="7" max="7" width="12.8515625" style="22" customWidth="1"/>
    <col min="8" max="8" width="13.7109375" style="22" customWidth="1"/>
    <col min="9" max="9" width="15.140625" style="22" customWidth="1"/>
    <col min="10" max="10" width="14.00390625" style="22" customWidth="1"/>
    <col min="11" max="11" width="13.28125" style="22" customWidth="1"/>
    <col min="12" max="12" width="16.140625" style="22" hidden="1" customWidth="1"/>
    <col min="13" max="16384" width="9.140625" style="22" customWidth="1"/>
  </cols>
  <sheetData>
    <row r="1" spans="2:11" ht="12.75">
      <c r="B1" s="1"/>
      <c r="K1" s="22" t="s">
        <v>19</v>
      </c>
    </row>
    <row r="2" ht="12.75">
      <c r="B2" s="1" t="s">
        <v>23</v>
      </c>
    </row>
    <row r="3" ht="12.75">
      <c r="B3" s="1" t="s">
        <v>20</v>
      </c>
    </row>
    <row r="4" ht="12.75">
      <c r="B4" s="1" t="s">
        <v>2</v>
      </c>
    </row>
    <row r="5" ht="12.75">
      <c r="B5" s="1"/>
    </row>
    <row r="6" ht="13.5" thickBot="1"/>
    <row r="7" spans="2:12" ht="12.75">
      <c r="B7" s="2"/>
      <c r="C7" s="2"/>
      <c r="D7" s="3"/>
      <c r="E7" s="3"/>
      <c r="F7" s="3"/>
      <c r="G7" s="3"/>
      <c r="H7" s="3"/>
      <c r="I7" s="4"/>
      <c r="J7" s="4"/>
      <c r="K7" s="4"/>
      <c r="L7" s="4"/>
    </row>
    <row r="8" spans="2:12" ht="15" customHeight="1">
      <c r="B8" s="5"/>
      <c r="C8" s="5" t="s">
        <v>0</v>
      </c>
      <c r="D8" s="42" t="s">
        <v>6</v>
      </c>
      <c r="E8" s="42"/>
      <c r="F8" s="42"/>
      <c r="G8" s="42"/>
      <c r="H8" s="42"/>
      <c r="I8" s="41"/>
      <c r="J8" s="6" t="s">
        <v>4</v>
      </c>
      <c r="K8" s="6" t="s">
        <v>39</v>
      </c>
      <c r="L8" s="6" t="s">
        <v>5</v>
      </c>
    </row>
    <row r="9" spans="2:12" ht="13.5" thickBot="1">
      <c r="B9" s="5"/>
      <c r="C9" s="5"/>
      <c r="D9" s="7"/>
      <c r="E9" s="7"/>
      <c r="F9" s="7"/>
      <c r="G9" s="7"/>
      <c r="H9" s="7"/>
      <c r="I9" s="8"/>
      <c r="J9" s="6"/>
      <c r="K9" s="6"/>
      <c r="L9" s="6"/>
    </row>
    <row r="10" spans="2:12" ht="12.75">
      <c r="B10" s="5" t="s">
        <v>7</v>
      </c>
      <c r="C10" s="5"/>
      <c r="D10" s="6"/>
      <c r="E10" s="6"/>
      <c r="F10" s="43"/>
      <c r="G10" s="37" t="s">
        <v>35</v>
      </c>
      <c r="H10" s="38"/>
      <c r="I10" s="6"/>
      <c r="J10" s="6"/>
      <c r="K10" s="6"/>
      <c r="L10" s="6"/>
    </row>
    <row r="11" spans="2:12" ht="15" customHeight="1">
      <c r="B11" s="5"/>
      <c r="C11" s="5">
        <v>9501</v>
      </c>
      <c r="D11" s="6" t="s">
        <v>31</v>
      </c>
      <c r="E11" s="6" t="s">
        <v>33</v>
      </c>
      <c r="F11" s="43" t="s">
        <v>41</v>
      </c>
      <c r="G11" s="39"/>
      <c r="H11" s="40"/>
      <c r="I11" s="6" t="s">
        <v>3</v>
      </c>
      <c r="J11" s="6"/>
      <c r="K11" s="6"/>
      <c r="L11" s="6">
        <v>9507</v>
      </c>
    </row>
    <row r="12" spans="2:12" ht="15" customHeight="1" thickBot="1">
      <c r="B12" s="23"/>
      <c r="C12" s="23"/>
      <c r="D12" s="6" t="s">
        <v>32</v>
      </c>
      <c r="E12" s="6" t="s">
        <v>34</v>
      </c>
      <c r="F12" s="6" t="s">
        <v>40</v>
      </c>
      <c r="G12" s="6" t="s">
        <v>36</v>
      </c>
      <c r="H12" s="6" t="s">
        <v>37</v>
      </c>
      <c r="I12" s="41" t="s">
        <v>38</v>
      </c>
      <c r="J12" s="24"/>
      <c r="K12" s="24"/>
      <c r="L12" s="6"/>
    </row>
    <row r="13" spans="2:12" ht="15" customHeight="1" thickBot="1">
      <c r="B13" s="25">
        <v>1</v>
      </c>
      <c r="C13" s="26">
        <v>2</v>
      </c>
      <c r="D13" s="26">
        <v>3</v>
      </c>
      <c r="E13" s="26">
        <v>4</v>
      </c>
      <c r="F13" s="26"/>
      <c r="G13" s="26">
        <v>5</v>
      </c>
      <c r="H13" s="26">
        <v>6</v>
      </c>
      <c r="I13" s="26">
        <v>7</v>
      </c>
      <c r="J13" s="26">
        <v>8</v>
      </c>
      <c r="K13" s="26">
        <v>9</v>
      </c>
      <c r="L13" s="9">
        <v>6</v>
      </c>
    </row>
    <row r="14" spans="2:12" s="28" customFormat="1" ht="15.75" customHeight="1">
      <c r="B14" s="27" t="s">
        <v>12</v>
      </c>
      <c r="C14" s="34">
        <f>C15</f>
        <v>64517</v>
      </c>
      <c r="D14" s="34">
        <f>D15</f>
        <v>1</v>
      </c>
      <c r="E14" s="34">
        <f aca="true" t="shared" si="0" ref="E14:K14">E15</f>
        <v>0</v>
      </c>
      <c r="F14" s="34">
        <f t="shared" si="0"/>
        <v>0</v>
      </c>
      <c r="G14" s="34">
        <f t="shared" si="0"/>
        <v>0</v>
      </c>
      <c r="H14" s="34">
        <f t="shared" si="0"/>
        <v>45782</v>
      </c>
      <c r="I14" s="34">
        <f t="shared" si="0"/>
        <v>20000</v>
      </c>
      <c r="J14" s="34">
        <f t="shared" si="0"/>
        <v>130091</v>
      </c>
      <c r="K14" s="34">
        <f t="shared" si="0"/>
        <v>-209</v>
      </c>
      <c r="L14" s="10"/>
    </row>
    <row r="15" spans="2:12" ht="32.25" customHeight="1">
      <c r="B15" s="11" t="s">
        <v>8</v>
      </c>
      <c r="C15" s="13">
        <v>64517</v>
      </c>
      <c r="D15" s="13">
        <v>1</v>
      </c>
      <c r="E15" s="13"/>
      <c r="F15" s="13"/>
      <c r="G15" s="13"/>
      <c r="H15" s="13">
        <v>45782</v>
      </c>
      <c r="I15" s="13">
        <v>20000</v>
      </c>
      <c r="J15" s="13">
        <v>130091</v>
      </c>
      <c r="K15" s="13">
        <v>-209</v>
      </c>
      <c r="L15" s="18">
        <f>C15+D15+I15-K15</f>
        <v>84727</v>
      </c>
    </row>
    <row r="16" spans="2:12" s="28" customFormat="1" ht="15.75" customHeight="1">
      <c r="B16" s="12" t="s">
        <v>13</v>
      </c>
      <c r="C16" s="19">
        <f>SUM(C17:C19)</f>
        <v>1870183</v>
      </c>
      <c r="D16" s="19">
        <f>SUM(D17:D19)</f>
        <v>79</v>
      </c>
      <c r="E16" s="19">
        <f aca="true" t="shared" si="1" ref="E16:K16">SUM(E17:E19)</f>
        <v>0</v>
      </c>
      <c r="F16" s="19">
        <f t="shared" si="1"/>
        <v>0</v>
      </c>
      <c r="G16" s="19">
        <f t="shared" si="1"/>
        <v>0</v>
      </c>
      <c r="H16" s="19">
        <f t="shared" si="1"/>
        <v>1720681</v>
      </c>
      <c r="I16" s="19">
        <f t="shared" si="1"/>
        <v>2831883</v>
      </c>
      <c r="J16" s="19">
        <f t="shared" si="1"/>
        <v>6188984</v>
      </c>
      <c r="K16" s="19">
        <f t="shared" si="1"/>
        <v>-233842</v>
      </c>
      <c r="L16" s="20"/>
    </row>
    <row r="17" spans="2:12" ht="42" customHeight="1">
      <c r="B17" s="11" t="s">
        <v>9</v>
      </c>
      <c r="C17" s="13">
        <v>12220</v>
      </c>
      <c r="D17" s="13">
        <v>2</v>
      </c>
      <c r="E17" s="13"/>
      <c r="F17" s="13"/>
      <c r="G17" s="13"/>
      <c r="H17" s="13">
        <v>2457</v>
      </c>
      <c r="I17" s="13"/>
      <c r="J17" s="13">
        <v>10573</v>
      </c>
      <c r="K17" s="13">
        <v>-4106</v>
      </c>
      <c r="L17" s="18">
        <f>C17+D17+I17-K17</f>
        <v>16328</v>
      </c>
    </row>
    <row r="18" spans="2:12" ht="42" customHeight="1">
      <c r="B18" s="11" t="s">
        <v>21</v>
      </c>
      <c r="C18" s="13">
        <v>537624</v>
      </c>
      <c r="D18" s="13">
        <v>60</v>
      </c>
      <c r="E18" s="13"/>
      <c r="F18" s="13"/>
      <c r="G18" s="13"/>
      <c r="H18" s="13">
        <v>453114</v>
      </c>
      <c r="I18" s="13"/>
      <c r="J18" s="13">
        <v>822806</v>
      </c>
      <c r="K18" s="13">
        <v>-167992</v>
      </c>
      <c r="L18" s="18"/>
    </row>
    <row r="19" spans="2:12" ht="42" customHeight="1">
      <c r="B19" s="11" t="s">
        <v>22</v>
      </c>
      <c r="C19" s="13">
        <v>1320339</v>
      </c>
      <c r="D19" s="13">
        <v>17</v>
      </c>
      <c r="E19" s="13"/>
      <c r="F19" s="13"/>
      <c r="G19" s="13"/>
      <c r="H19" s="13">
        <v>1265110</v>
      </c>
      <c r="I19" s="13">
        <v>2831883</v>
      </c>
      <c r="J19" s="13">
        <v>5355605</v>
      </c>
      <c r="K19" s="13">
        <v>-61744</v>
      </c>
      <c r="L19" s="18"/>
    </row>
    <row r="20" spans="2:12" s="28" customFormat="1" ht="15.75" customHeight="1">
      <c r="B20" s="15" t="s">
        <v>14</v>
      </c>
      <c r="C20" s="19">
        <f>SUM(C21:C26)</f>
        <v>7450</v>
      </c>
      <c r="D20" s="19">
        <f>SUM(D21:D25)</f>
        <v>5</v>
      </c>
      <c r="E20" s="19">
        <f>SUM(E21:E25)</f>
        <v>0</v>
      </c>
      <c r="F20" s="19">
        <f>SUM(F21:F25)</f>
        <v>0</v>
      </c>
      <c r="G20" s="19">
        <f>SUM(G21:G25)</f>
        <v>0</v>
      </c>
      <c r="H20" s="19">
        <f>SUM(H21:H26)</f>
        <v>1120980</v>
      </c>
      <c r="I20" s="19">
        <f>SUM(I21:I26)</f>
        <v>-26745</v>
      </c>
      <c r="J20" s="19">
        <f>SUM(J21:J26)</f>
        <v>1004355</v>
      </c>
      <c r="K20" s="19">
        <f>SUM(K21:K26)</f>
        <v>-97335</v>
      </c>
      <c r="L20" s="20"/>
    </row>
    <row r="21" spans="2:14" ht="12.75">
      <c r="B21" s="11" t="s">
        <v>15</v>
      </c>
      <c r="C21" s="13"/>
      <c r="D21" s="13"/>
      <c r="E21" s="13"/>
      <c r="F21" s="13"/>
      <c r="G21" s="13"/>
      <c r="H21" s="13">
        <v>75008</v>
      </c>
      <c r="I21" s="13">
        <v>-37057</v>
      </c>
      <c r="J21" s="13">
        <v>37951</v>
      </c>
      <c r="K21" s="13">
        <v>0</v>
      </c>
      <c r="L21" s="18">
        <f>C21+D21+I21-K21</f>
        <v>-37057</v>
      </c>
      <c r="N21" s="14"/>
    </row>
    <row r="22" spans="2:14" ht="26.25" customHeight="1">
      <c r="B22" s="11" t="s">
        <v>10</v>
      </c>
      <c r="C22" s="13">
        <v>1019</v>
      </c>
      <c r="D22" s="13"/>
      <c r="E22" s="13"/>
      <c r="F22" s="13"/>
      <c r="G22" s="13"/>
      <c r="H22" s="13">
        <v>151624</v>
      </c>
      <c r="I22" s="13">
        <v>22000</v>
      </c>
      <c r="J22" s="13">
        <v>159411</v>
      </c>
      <c r="K22" s="13">
        <v>-15232</v>
      </c>
      <c r="L22" s="18">
        <f>C22+D22+I22-K22</f>
        <v>38251</v>
      </c>
      <c r="N22" s="14"/>
    </row>
    <row r="23" spans="2:12" ht="15.75" customHeight="1">
      <c r="B23" s="11" t="s">
        <v>16</v>
      </c>
      <c r="C23" s="13">
        <v>2897</v>
      </c>
      <c r="D23" s="13">
        <v>1</v>
      </c>
      <c r="E23" s="13"/>
      <c r="F23" s="13"/>
      <c r="G23" s="13"/>
      <c r="H23" s="13">
        <v>180594</v>
      </c>
      <c r="I23" s="13"/>
      <c r="J23" s="13">
        <v>180205</v>
      </c>
      <c r="K23" s="13">
        <v>-3287</v>
      </c>
      <c r="L23" s="18">
        <f>C23+D23+I23-K23</f>
        <v>6185</v>
      </c>
    </row>
    <row r="24" spans="2:12" ht="12.75">
      <c r="B24" s="11" t="s">
        <v>11</v>
      </c>
      <c r="C24" s="13">
        <v>3446</v>
      </c>
      <c r="D24" s="13">
        <v>1</v>
      </c>
      <c r="E24" s="13"/>
      <c r="F24" s="13"/>
      <c r="G24" s="13"/>
      <c r="H24" s="13">
        <v>130917</v>
      </c>
      <c r="I24" s="13">
        <v>33840</v>
      </c>
      <c r="J24" s="13">
        <v>158854</v>
      </c>
      <c r="K24" s="13">
        <v>-9350</v>
      </c>
      <c r="L24" s="18">
        <f>C24+D24+I24-K24</f>
        <v>46637</v>
      </c>
    </row>
    <row r="25" spans="2:12" ht="21" customHeight="1">
      <c r="B25" s="11" t="s">
        <v>24</v>
      </c>
      <c r="C25" s="13">
        <v>88</v>
      </c>
      <c r="D25" s="13">
        <v>3</v>
      </c>
      <c r="E25" s="13"/>
      <c r="F25" s="13"/>
      <c r="G25" s="13"/>
      <c r="H25" s="13">
        <v>478837</v>
      </c>
      <c r="I25" s="13">
        <v>-45528</v>
      </c>
      <c r="J25" s="13">
        <v>432673</v>
      </c>
      <c r="K25" s="13">
        <v>-727</v>
      </c>
      <c r="L25" s="18">
        <f>C25+D25+I25-K25</f>
        <v>-44710</v>
      </c>
    </row>
    <row r="26" spans="2:12" ht="21" customHeight="1">
      <c r="B26" s="11" t="s">
        <v>25</v>
      </c>
      <c r="C26" s="13"/>
      <c r="D26" s="13"/>
      <c r="E26" s="13"/>
      <c r="F26" s="13"/>
      <c r="G26" s="13"/>
      <c r="H26" s="13">
        <v>104000</v>
      </c>
      <c r="I26" s="13"/>
      <c r="J26" s="13">
        <v>35261</v>
      </c>
      <c r="K26" s="13">
        <v>-68739</v>
      </c>
      <c r="L26" s="18"/>
    </row>
    <row r="27" spans="2:12" ht="12.75">
      <c r="B27" s="15" t="s">
        <v>17</v>
      </c>
      <c r="C27" s="19">
        <f>SUM(C28:C28)</f>
        <v>1772281</v>
      </c>
      <c r="D27" s="19">
        <f>SUM(D28:D28)</f>
        <v>10</v>
      </c>
      <c r="E27" s="19">
        <f aca="true" t="shared" si="2" ref="E27:K27">SUM(E28:E28)</f>
        <v>0</v>
      </c>
      <c r="F27" s="19">
        <f t="shared" si="2"/>
        <v>0</v>
      </c>
      <c r="G27" s="19">
        <f t="shared" si="2"/>
        <v>635619</v>
      </c>
      <c r="H27" s="19">
        <f t="shared" si="2"/>
        <v>597870</v>
      </c>
      <c r="I27" s="19">
        <f t="shared" si="2"/>
        <v>-538400</v>
      </c>
      <c r="J27" s="19">
        <f t="shared" si="2"/>
        <v>2467187</v>
      </c>
      <c r="K27" s="19">
        <f t="shared" si="2"/>
        <v>-193</v>
      </c>
      <c r="L27" s="18"/>
    </row>
    <row r="28" spans="2:12" ht="43.5" customHeight="1">
      <c r="B28" s="11" t="s">
        <v>18</v>
      </c>
      <c r="C28" s="13">
        <v>1772281</v>
      </c>
      <c r="D28" s="13">
        <v>10</v>
      </c>
      <c r="E28" s="13"/>
      <c r="F28" s="13"/>
      <c r="G28" s="13">
        <v>635619</v>
      </c>
      <c r="H28" s="13">
        <v>597870</v>
      </c>
      <c r="I28" s="13">
        <v>-538400</v>
      </c>
      <c r="J28" s="13">
        <v>2467187</v>
      </c>
      <c r="K28" s="13">
        <v>-193</v>
      </c>
      <c r="L28" s="18">
        <f>C28+D28+I28-K28</f>
        <v>1234084</v>
      </c>
    </row>
    <row r="29" spans="2:12" s="28" customFormat="1" ht="28.5" customHeight="1">
      <c r="B29" s="15" t="s">
        <v>26</v>
      </c>
      <c r="C29" s="19">
        <v>478589</v>
      </c>
      <c r="D29" s="19">
        <v>42</v>
      </c>
      <c r="E29" s="19">
        <f aca="true" t="shared" si="3" ref="E29:K29">E30</f>
        <v>0</v>
      </c>
      <c r="F29" s="19">
        <v>2266</v>
      </c>
      <c r="G29" s="19">
        <f t="shared" si="3"/>
        <v>0</v>
      </c>
      <c r="H29" s="19">
        <v>1409296</v>
      </c>
      <c r="I29" s="19">
        <v>15509</v>
      </c>
      <c r="J29" s="19">
        <v>1381809</v>
      </c>
      <c r="K29" s="19">
        <v>-523893</v>
      </c>
      <c r="L29" s="18"/>
    </row>
    <row r="30" spans="2:14" ht="20.25" customHeight="1" hidden="1">
      <c r="B30" s="29"/>
      <c r="C30" s="13"/>
      <c r="D30" s="13"/>
      <c r="E30" s="13"/>
      <c r="F30" s="13"/>
      <c r="G30" s="13"/>
      <c r="H30" s="13"/>
      <c r="I30" s="13"/>
      <c r="J30" s="13"/>
      <c r="K30" s="13"/>
      <c r="L30" s="18">
        <f>C30+D30+I30-K30</f>
        <v>0</v>
      </c>
      <c r="N30" s="14"/>
    </row>
    <row r="31" spans="2:14" ht="30" customHeight="1">
      <c r="B31" s="30" t="s">
        <v>27</v>
      </c>
      <c r="C31" s="32">
        <v>22728</v>
      </c>
      <c r="D31" s="32">
        <v>2</v>
      </c>
      <c r="E31" s="32"/>
      <c r="F31" s="32">
        <v>26878</v>
      </c>
      <c r="G31" s="32">
        <v>6558</v>
      </c>
      <c r="H31" s="32">
        <v>32787</v>
      </c>
      <c r="I31" s="32"/>
      <c r="J31" s="32">
        <v>56628</v>
      </c>
      <c r="K31" s="32">
        <v>-32325</v>
      </c>
      <c r="L31" s="18">
        <f>C31+D31+I31-K31</f>
        <v>55055</v>
      </c>
      <c r="N31" s="14"/>
    </row>
    <row r="32" spans="2:14" ht="17.25" customHeight="1">
      <c r="B32" s="30" t="s">
        <v>28</v>
      </c>
      <c r="C32" s="32">
        <f>SUM(C33)</f>
        <v>0</v>
      </c>
      <c r="D32" s="32">
        <f aca="true" t="shared" si="4" ref="D32:K32">SUM(D33)</f>
        <v>12</v>
      </c>
      <c r="E32" s="32">
        <f t="shared" si="4"/>
        <v>0</v>
      </c>
      <c r="F32" s="32">
        <f t="shared" si="4"/>
        <v>0</v>
      </c>
      <c r="G32" s="32">
        <f t="shared" si="4"/>
        <v>0</v>
      </c>
      <c r="H32" s="32">
        <f t="shared" si="4"/>
        <v>312580</v>
      </c>
      <c r="I32" s="32">
        <f t="shared" si="4"/>
        <v>251639</v>
      </c>
      <c r="J32" s="32">
        <f t="shared" si="4"/>
        <v>554396</v>
      </c>
      <c r="K32" s="32">
        <f t="shared" si="4"/>
        <v>-9835</v>
      </c>
      <c r="L32" s="21"/>
      <c r="N32" s="14"/>
    </row>
    <row r="33" spans="2:14" ht="25.5" customHeight="1">
      <c r="B33" s="33" t="s">
        <v>29</v>
      </c>
      <c r="C33" s="32"/>
      <c r="D33" s="32">
        <v>12</v>
      </c>
      <c r="E33" s="32"/>
      <c r="F33" s="32"/>
      <c r="G33" s="32"/>
      <c r="H33" s="32">
        <v>312580</v>
      </c>
      <c r="I33" s="32">
        <v>251639</v>
      </c>
      <c r="J33" s="32">
        <v>554396</v>
      </c>
      <c r="K33" s="32">
        <v>-9835</v>
      </c>
      <c r="L33" s="21"/>
      <c r="N33" s="14"/>
    </row>
    <row r="34" spans="2:14" s="28" customFormat="1" ht="15.75" customHeight="1" thickBot="1">
      <c r="B34" s="30" t="s">
        <v>30</v>
      </c>
      <c r="C34" s="32">
        <v>676367</v>
      </c>
      <c r="D34" s="32">
        <v>58</v>
      </c>
      <c r="E34" s="32">
        <v>-381</v>
      </c>
      <c r="F34" s="32">
        <v>20724</v>
      </c>
      <c r="G34" s="32"/>
      <c r="H34" s="32">
        <v>66734</v>
      </c>
      <c r="I34" s="32">
        <v>36384</v>
      </c>
      <c r="J34" s="32">
        <v>343943</v>
      </c>
      <c r="K34" s="32">
        <v>-455943</v>
      </c>
      <c r="L34" s="21">
        <f>C34+D34+I34-K34</f>
        <v>1168752</v>
      </c>
      <c r="N34" s="17"/>
    </row>
    <row r="35" spans="2:14" ht="13.5" thickBot="1">
      <c r="B35" s="35" t="s">
        <v>1</v>
      </c>
      <c r="C35" s="36">
        <f>SUM(C14,C16,C20,C27,C29,C31,C32,C34)</f>
        <v>4892115</v>
      </c>
      <c r="D35" s="36">
        <f aca="true" t="shared" si="5" ref="D35:K35">SUM(D14,D16,D20,D27,D29,D31,D32,D34)</f>
        <v>209</v>
      </c>
      <c r="E35" s="36">
        <f t="shared" si="5"/>
        <v>-381</v>
      </c>
      <c r="F35" s="36">
        <f t="shared" si="5"/>
        <v>49868</v>
      </c>
      <c r="G35" s="36">
        <f t="shared" si="5"/>
        <v>642177</v>
      </c>
      <c r="H35" s="36">
        <f t="shared" si="5"/>
        <v>5306710</v>
      </c>
      <c r="I35" s="36">
        <f t="shared" si="5"/>
        <v>2590270</v>
      </c>
      <c r="J35" s="36">
        <f t="shared" si="5"/>
        <v>12127393</v>
      </c>
      <c r="K35" s="36">
        <f t="shared" si="5"/>
        <v>-1353575</v>
      </c>
      <c r="L35" s="16">
        <f>SUM(L23:L34)</f>
        <v>2466003</v>
      </c>
      <c r="N35" s="14"/>
    </row>
    <row r="36" spans="3:12" ht="12.75">
      <c r="C36" s="31"/>
      <c r="D36" s="31"/>
      <c r="E36" s="31"/>
      <c r="F36" s="31"/>
      <c r="G36" s="31"/>
      <c r="H36" s="31"/>
      <c r="I36" s="31"/>
      <c r="J36" s="31"/>
      <c r="K36" s="31"/>
      <c r="L36" s="31"/>
    </row>
  </sheetData>
  <sheetProtection/>
  <mergeCells count="1">
    <mergeCell ref="G10:H11"/>
  </mergeCells>
  <printOptions/>
  <pageMargins left="0.35433070866141736" right="0.1968503937007874" top="0.4" bottom="0.36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fss</dc:creator>
  <cp:keywords/>
  <dc:description/>
  <cp:lastModifiedBy>fss</cp:lastModifiedBy>
  <cp:lastPrinted>2022-06-20T13:54:06Z</cp:lastPrinted>
  <dcterms:created xsi:type="dcterms:W3CDTF">2014-01-23T12:12:16Z</dcterms:created>
  <dcterms:modified xsi:type="dcterms:W3CDTF">2022-06-20T13:54:32Z</dcterms:modified>
  <cp:category/>
  <cp:version/>
  <cp:contentType/>
  <cp:contentStatus/>
</cp:coreProperties>
</file>