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god_plan" sheetId="1" r:id="rId1"/>
  </sheets>
  <definedNames/>
  <calcPr fullCalcOnLoad="1"/>
</workbook>
</file>

<file path=xl/sharedStrings.xml><?xml version="1.0" encoding="utf-8"?>
<sst xmlns="http://schemas.openxmlformats.org/spreadsheetml/2006/main" count="256" uniqueCount="51">
  <si>
    <t>Показатели</t>
  </si>
  <si>
    <t>А.Иглолистни</t>
  </si>
  <si>
    <t>%</t>
  </si>
  <si>
    <t>в т.ч. бял бор</t>
  </si>
  <si>
    <t xml:space="preserve">           смърч</t>
  </si>
  <si>
    <t xml:space="preserve">            ела</t>
  </si>
  <si>
    <t>Б.Широколистни</t>
  </si>
  <si>
    <t>Площ</t>
  </si>
  <si>
    <t>Ст.маса</t>
  </si>
  <si>
    <t>Лежаща</t>
  </si>
  <si>
    <t>Едра</t>
  </si>
  <si>
    <t>Средна</t>
  </si>
  <si>
    <t>Дребна</t>
  </si>
  <si>
    <t>Дърва</t>
  </si>
  <si>
    <t>ха</t>
  </si>
  <si>
    <t>м3</t>
  </si>
  <si>
    <t>маса м3</t>
  </si>
  <si>
    <t>Общо А+Б</t>
  </si>
  <si>
    <t>І. ОТГЛЕДНИ СЕЧИ</t>
  </si>
  <si>
    <t>ІІ. ВЪЗОБНОВИТЕЛНИ СЕЧИ</t>
  </si>
  <si>
    <t>ВСИЧКО / І + ІІ + ІV /</t>
  </si>
  <si>
    <t>ІІІ. В. Т.Ч. ВЪЗОБНОВИТЕЛНИ СЕЧИ ВЪВ ВИСОКОСТЪБЛЕНИ ГОРИ</t>
  </si>
  <si>
    <t>1. По ГСП</t>
  </si>
  <si>
    <t>Бук по ГСП</t>
  </si>
  <si>
    <t>Дъб по ГСП</t>
  </si>
  <si>
    <t>2. Год. план</t>
  </si>
  <si>
    <t>Бук год. план</t>
  </si>
  <si>
    <t>Дъб год. план</t>
  </si>
  <si>
    <t>Цер по ГСП</t>
  </si>
  <si>
    <t>Цер год. план</t>
  </si>
  <si>
    <t>Топола по ГСП</t>
  </si>
  <si>
    <t>Топола год. план</t>
  </si>
  <si>
    <t>Акация по ГСП</t>
  </si>
  <si>
    <t>Акация год. план</t>
  </si>
  <si>
    <t>Др.шир.по ГСП</t>
  </si>
  <si>
    <t>Др.шир. год. план</t>
  </si>
  <si>
    <t>% (2/1)</t>
  </si>
  <si>
    <t>Изготвил:</t>
  </si>
  <si>
    <t>Директор:</t>
  </si>
  <si>
    <t xml:space="preserve">                                Образец по чл. 6, ал.1 от Наредбата по чл. 95, ал. 1 от ЗГ</t>
  </si>
  <si>
    <t>ІV. ДРУГИ СЕЧИ</t>
  </si>
  <si>
    <t>ГОДИШЕН ПЛАН ЗА ПОЛЗВАНЕ НА ДЪРВЕСИНА НА ОГТ ПАЗАРДЖИК  ЗА 2023 г.</t>
  </si>
  <si>
    <t xml:space="preserve">ОДОБРИЛ:с решение N …………………..на общински съвет-Пазарджик </t>
  </si>
  <si>
    <t>в т.ч. ч.б</t>
  </si>
  <si>
    <t>З.Дъб по ГСП</t>
  </si>
  <si>
    <t>З.Дъб год. план</t>
  </si>
  <si>
    <t>БЛАГУН по гсп</t>
  </si>
  <si>
    <t>благун по. год. план</t>
  </si>
  <si>
    <t xml:space="preserve">                /инж.Иван Златинов/</t>
  </si>
  <si>
    <t xml:space="preserve"> /инж.Иван Златинов/</t>
  </si>
  <si>
    <t>в т.ч. черен бор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</si>
</sst>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.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ll 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4" fontId="2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Fill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21.140625" style="10" customWidth="1"/>
    <col min="2" max="2" width="8.8515625" style="10" customWidth="1"/>
    <col min="3" max="3" width="11.421875" style="10" customWidth="1"/>
    <col min="4" max="4" width="10.00390625" style="10" customWidth="1"/>
    <col min="5" max="5" width="9.421875" style="10" customWidth="1"/>
    <col min="6" max="6" width="10.00390625" style="10" customWidth="1"/>
    <col min="7" max="7" width="8.8515625" style="10" customWidth="1"/>
    <col min="8" max="8" width="9.00390625" style="10" customWidth="1"/>
    <col min="9" max="9" width="8.57421875" style="10" customWidth="1"/>
    <col min="10" max="10" width="26.421875" style="10" customWidth="1"/>
    <col min="11" max="11" width="8.140625" style="10" customWidth="1"/>
    <col min="12" max="12" width="9.7109375" style="10" customWidth="1"/>
    <col min="13" max="13" width="8.57421875" style="10" customWidth="1"/>
    <col min="14" max="14" width="9.00390625" style="10" customWidth="1"/>
    <col min="15" max="15" width="8.421875" style="10" customWidth="1"/>
    <col min="16" max="16" width="7.28125" style="10" customWidth="1"/>
    <col min="17" max="18" width="7.7109375" style="10" customWidth="1"/>
    <col min="19" max="19" width="23.8515625" style="10" customWidth="1"/>
    <col min="20" max="20" width="8.57421875" style="10" customWidth="1"/>
    <col min="21" max="21" width="9.57421875" style="10" customWidth="1"/>
    <col min="22" max="22" width="9.421875" style="10" customWidth="1"/>
    <col min="23" max="23" width="10.140625" style="10" customWidth="1"/>
    <col min="24" max="26" width="8.00390625" style="10" customWidth="1"/>
    <col min="27" max="27" width="11.140625" style="10" customWidth="1"/>
    <col min="28" max="28" width="24.28125" style="10" customWidth="1"/>
    <col min="29" max="29" width="9.00390625" style="10" customWidth="1"/>
    <col min="30" max="31" width="10.140625" style="10" customWidth="1"/>
    <col min="32" max="32" width="8.421875" style="10" customWidth="1"/>
    <col min="33" max="33" width="7.8515625" style="10" customWidth="1"/>
    <col min="34" max="34" width="7.57421875" style="10" customWidth="1"/>
    <col min="35" max="35" width="8.00390625" style="10" customWidth="1"/>
    <col min="36" max="36" width="9.421875" style="10" customWidth="1"/>
    <col min="37" max="37" width="24.421875" style="10" customWidth="1"/>
    <col min="38" max="38" width="10.421875" style="10" customWidth="1"/>
    <col min="39" max="39" width="11.28125" style="10" customWidth="1"/>
    <col min="40" max="40" width="10.7109375" style="10" customWidth="1"/>
    <col min="41" max="41" width="10.00390625" style="10" customWidth="1"/>
    <col min="42" max="42" width="9.00390625" style="10" customWidth="1"/>
    <col min="43" max="43" width="8.7109375" style="10" customWidth="1"/>
    <col min="44" max="44" width="8.8515625" style="10" customWidth="1"/>
    <col min="45" max="16384" width="9.140625" style="10" customWidth="1"/>
  </cols>
  <sheetData>
    <row r="1" spans="2:17" s="2" customFormat="1" ht="15.75">
      <c r="B1" s="3" t="s">
        <v>39</v>
      </c>
      <c r="Q1" s="4"/>
    </row>
    <row r="2" spans="2:17" s="2" customFormat="1" ht="15.75">
      <c r="B2" s="3"/>
      <c r="Q2" s="4"/>
    </row>
    <row r="3" spans="5:17" s="2" customFormat="1" ht="15.75">
      <c r="E3" s="5"/>
      <c r="F3" s="5"/>
      <c r="G3" s="5"/>
      <c r="H3" s="6" t="s">
        <v>42</v>
      </c>
      <c r="Q3" s="4"/>
    </row>
    <row r="4" spans="5:8" s="5" customFormat="1" ht="15.75" customHeight="1">
      <c r="E4" s="48"/>
      <c r="F4" s="48"/>
      <c r="G4" s="48"/>
      <c r="H4" s="48"/>
    </row>
    <row r="5" spans="2:8" s="5" customFormat="1" ht="18.75" customHeight="1">
      <c r="B5" s="7"/>
      <c r="C5" s="7"/>
      <c r="D5" s="7"/>
      <c r="E5" s="7"/>
      <c r="F5" s="7"/>
      <c r="G5" s="7"/>
      <c r="H5" s="6"/>
    </row>
    <row r="6" spans="1:18" s="2" customFormat="1" ht="35.25" customHeight="1">
      <c r="A6" s="49" t="s">
        <v>41</v>
      </c>
      <c r="B6" s="49"/>
      <c r="C6" s="49"/>
      <c r="D6" s="49"/>
      <c r="E6" s="49"/>
      <c r="F6" s="49"/>
      <c r="G6" s="49"/>
      <c r="H6" s="49"/>
      <c r="I6" s="8"/>
      <c r="J6" s="8"/>
      <c r="K6" s="7"/>
      <c r="L6" s="7"/>
      <c r="M6" s="7"/>
      <c r="N6" s="7"/>
      <c r="O6" s="7"/>
      <c r="P6" s="7"/>
      <c r="Q6" s="7"/>
      <c r="R6" s="7"/>
    </row>
    <row r="7" spans="1:42" ht="21.75" customHeight="1">
      <c r="A7" s="3" t="s">
        <v>20</v>
      </c>
      <c r="B7" s="9"/>
      <c r="C7" s="9"/>
      <c r="D7" s="9"/>
      <c r="F7" s="11"/>
      <c r="G7" s="9"/>
      <c r="H7" s="9"/>
      <c r="J7" s="12" t="s">
        <v>18</v>
      </c>
      <c r="O7" s="12"/>
      <c r="P7" s="13"/>
      <c r="S7" s="3" t="s">
        <v>19</v>
      </c>
      <c r="X7" s="3"/>
      <c r="Y7" s="3"/>
      <c r="AB7" s="14" t="s">
        <v>21</v>
      </c>
      <c r="AC7" s="14"/>
      <c r="AD7" s="14"/>
      <c r="AE7" s="14"/>
      <c r="AF7" s="14"/>
      <c r="AG7" s="14"/>
      <c r="AH7" s="14"/>
      <c r="AK7" s="12" t="s">
        <v>40</v>
      </c>
      <c r="AP7" s="12"/>
    </row>
    <row r="8" spans="1:56" ht="12.75">
      <c r="A8" s="15" t="s">
        <v>0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7"/>
      <c r="J8" s="16" t="s">
        <v>0</v>
      </c>
      <c r="K8" s="16" t="s">
        <v>7</v>
      </c>
      <c r="L8" s="16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7"/>
      <c r="S8" s="16" t="s">
        <v>0</v>
      </c>
      <c r="T8" s="16" t="s">
        <v>7</v>
      </c>
      <c r="U8" s="16" t="s">
        <v>8</v>
      </c>
      <c r="V8" s="16" t="s">
        <v>9</v>
      </c>
      <c r="W8" s="16" t="s">
        <v>10</v>
      </c>
      <c r="X8" s="16" t="s">
        <v>11</v>
      </c>
      <c r="Y8" s="16" t="s">
        <v>12</v>
      </c>
      <c r="Z8" s="16" t="s">
        <v>13</v>
      </c>
      <c r="AA8" s="17"/>
      <c r="AB8" s="16" t="s">
        <v>0</v>
      </c>
      <c r="AC8" s="16" t="s">
        <v>7</v>
      </c>
      <c r="AD8" s="16" t="s">
        <v>8</v>
      </c>
      <c r="AE8" s="16" t="s">
        <v>9</v>
      </c>
      <c r="AF8" s="16" t="s">
        <v>10</v>
      </c>
      <c r="AG8" s="16" t="s">
        <v>11</v>
      </c>
      <c r="AH8" s="16" t="s">
        <v>12</v>
      </c>
      <c r="AI8" s="16" t="s">
        <v>13</v>
      </c>
      <c r="AJ8" s="17"/>
      <c r="AK8" s="16" t="s">
        <v>0</v>
      </c>
      <c r="AL8" s="18" t="s">
        <v>7</v>
      </c>
      <c r="AM8" s="16" t="s">
        <v>8</v>
      </c>
      <c r="AN8" s="16" t="s">
        <v>9</v>
      </c>
      <c r="AO8" s="16" t="s">
        <v>10</v>
      </c>
      <c r="AP8" s="16" t="s">
        <v>11</v>
      </c>
      <c r="AQ8" s="16" t="s">
        <v>12</v>
      </c>
      <c r="AR8" s="16" t="s">
        <v>13</v>
      </c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2.75">
      <c r="A9" s="19"/>
      <c r="B9" s="20" t="s">
        <v>14</v>
      </c>
      <c r="C9" s="20" t="s">
        <v>15</v>
      </c>
      <c r="D9" s="20" t="s">
        <v>16</v>
      </c>
      <c r="E9" s="20" t="s">
        <v>15</v>
      </c>
      <c r="F9" s="20" t="s">
        <v>15</v>
      </c>
      <c r="G9" s="20" t="s">
        <v>15</v>
      </c>
      <c r="H9" s="20" t="s">
        <v>15</v>
      </c>
      <c r="I9" s="17"/>
      <c r="J9" s="20"/>
      <c r="K9" s="20" t="s">
        <v>14</v>
      </c>
      <c r="L9" s="20" t="s">
        <v>15</v>
      </c>
      <c r="M9" s="20" t="s">
        <v>16</v>
      </c>
      <c r="N9" s="20" t="s">
        <v>15</v>
      </c>
      <c r="O9" s="20" t="s">
        <v>15</v>
      </c>
      <c r="P9" s="20" t="s">
        <v>15</v>
      </c>
      <c r="Q9" s="20" t="s">
        <v>15</v>
      </c>
      <c r="R9" s="17"/>
      <c r="S9" s="20"/>
      <c r="T9" s="20" t="s">
        <v>14</v>
      </c>
      <c r="U9" s="20" t="s">
        <v>15</v>
      </c>
      <c r="V9" s="20" t="s">
        <v>16</v>
      </c>
      <c r="W9" s="20" t="s">
        <v>15</v>
      </c>
      <c r="X9" s="20" t="s">
        <v>15</v>
      </c>
      <c r="Y9" s="20" t="s">
        <v>15</v>
      </c>
      <c r="Z9" s="20" t="s">
        <v>15</v>
      </c>
      <c r="AA9" s="17"/>
      <c r="AB9" s="20"/>
      <c r="AC9" s="20" t="s">
        <v>14</v>
      </c>
      <c r="AD9" s="20" t="s">
        <v>15</v>
      </c>
      <c r="AE9" s="20" t="s">
        <v>16</v>
      </c>
      <c r="AF9" s="20" t="s">
        <v>15</v>
      </c>
      <c r="AG9" s="20" t="s">
        <v>15</v>
      </c>
      <c r="AH9" s="20" t="s">
        <v>15</v>
      </c>
      <c r="AI9" s="20" t="s">
        <v>15</v>
      </c>
      <c r="AJ9" s="17"/>
      <c r="AK9" s="20"/>
      <c r="AL9" s="21" t="s">
        <v>14</v>
      </c>
      <c r="AM9" s="20" t="s">
        <v>15</v>
      </c>
      <c r="AN9" s="20" t="s">
        <v>16</v>
      </c>
      <c r="AO9" s="20" t="s">
        <v>15</v>
      </c>
      <c r="AP9" s="20" t="s">
        <v>15</v>
      </c>
      <c r="AQ9" s="20" t="s">
        <v>15</v>
      </c>
      <c r="AR9" s="20" t="s">
        <v>15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44" s="13" customFormat="1" ht="12.75">
      <c r="A10" s="42" t="s">
        <v>17</v>
      </c>
      <c r="B10" s="43"/>
      <c r="C10" s="43"/>
      <c r="D10" s="43"/>
      <c r="E10" s="43"/>
      <c r="F10" s="43"/>
      <c r="G10" s="43"/>
      <c r="H10" s="44"/>
      <c r="J10" s="42" t="s">
        <v>17</v>
      </c>
      <c r="K10" s="43"/>
      <c r="L10" s="43"/>
      <c r="M10" s="43"/>
      <c r="N10" s="43"/>
      <c r="O10" s="43"/>
      <c r="P10" s="43"/>
      <c r="Q10" s="44"/>
      <c r="S10" s="42" t="s">
        <v>17</v>
      </c>
      <c r="T10" s="43"/>
      <c r="U10" s="43"/>
      <c r="V10" s="43"/>
      <c r="W10" s="43"/>
      <c r="X10" s="43"/>
      <c r="Y10" s="43"/>
      <c r="Z10" s="44"/>
      <c r="AB10" s="42" t="s">
        <v>17</v>
      </c>
      <c r="AC10" s="43"/>
      <c r="AD10" s="43"/>
      <c r="AE10" s="43"/>
      <c r="AF10" s="43"/>
      <c r="AG10" s="43"/>
      <c r="AH10" s="43"/>
      <c r="AI10" s="44"/>
      <c r="AK10" s="42" t="s">
        <v>17</v>
      </c>
      <c r="AL10" s="43"/>
      <c r="AM10" s="43"/>
      <c r="AN10" s="43"/>
      <c r="AO10" s="43"/>
      <c r="AP10" s="43"/>
      <c r="AQ10" s="43"/>
      <c r="AR10" s="44"/>
    </row>
    <row r="11" spans="1:44" s="13" customFormat="1" ht="12.75">
      <c r="A11" s="22" t="s">
        <v>22</v>
      </c>
      <c r="B11" s="1">
        <f aca="true" t="shared" si="0" ref="B11:D12">K11+T11+AL11</f>
        <v>22.7</v>
      </c>
      <c r="C11" s="34">
        <f t="shared" si="0"/>
        <v>757</v>
      </c>
      <c r="D11" s="34">
        <f t="shared" si="0"/>
        <v>624</v>
      </c>
      <c r="E11" s="34">
        <f aca="true" t="shared" si="1" ref="E11:H12">N11+W11+AO11</f>
        <v>104</v>
      </c>
      <c r="F11" s="34">
        <f t="shared" si="1"/>
        <v>173</v>
      </c>
      <c r="G11" s="34">
        <f t="shared" si="1"/>
        <v>71</v>
      </c>
      <c r="H11" s="34">
        <f t="shared" si="1"/>
        <v>276</v>
      </c>
      <c r="J11" s="22" t="s">
        <v>22</v>
      </c>
      <c r="K11" s="1">
        <f>K15+K22</f>
        <v>3.5</v>
      </c>
      <c r="L11" s="41">
        <f aca="true" t="shared" si="2" ref="L11:Q11">L15+L22</f>
        <v>120</v>
      </c>
      <c r="M11" s="41">
        <f t="shared" si="2"/>
        <v>82</v>
      </c>
      <c r="N11" s="41">
        <f t="shared" si="2"/>
        <v>1</v>
      </c>
      <c r="O11" s="41">
        <f t="shared" si="2"/>
        <v>46</v>
      </c>
      <c r="P11" s="41">
        <f t="shared" si="2"/>
        <v>22</v>
      </c>
      <c r="Q11" s="41">
        <f t="shared" si="2"/>
        <v>13</v>
      </c>
      <c r="S11" s="22" t="s">
        <v>22</v>
      </c>
      <c r="T11" s="1">
        <f>T15+T22</f>
        <v>19.2</v>
      </c>
      <c r="U11" s="41">
        <f aca="true" t="shared" si="3" ref="U11:Z11">U15+U22</f>
        <v>637</v>
      </c>
      <c r="V11" s="41">
        <f t="shared" si="3"/>
        <v>542</v>
      </c>
      <c r="W11" s="41">
        <f t="shared" si="3"/>
        <v>103</v>
      </c>
      <c r="X11" s="41">
        <f t="shared" si="3"/>
        <v>127</v>
      </c>
      <c r="Y11" s="41">
        <f t="shared" si="3"/>
        <v>49</v>
      </c>
      <c r="Z11" s="41">
        <f t="shared" si="3"/>
        <v>263</v>
      </c>
      <c r="AB11" s="22" t="s">
        <v>22</v>
      </c>
      <c r="AC11" s="1">
        <f>AC15+AC22</f>
        <v>0</v>
      </c>
      <c r="AD11" s="41">
        <f aca="true" t="shared" si="4" ref="AD11:AI11">AD15+AD22</f>
        <v>0</v>
      </c>
      <c r="AE11" s="41">
        <f t="shared" si="4"/>
        <v>0</v>
      </c>
      <c r="AF11" s="41">
        <f t="shared" si="4"/>
        <v>0</v>
      </c>
      <c r="AG11" s="41">
        <f t="shared" si="4"/>
        <v>0</v>
      </c>
      <c r="AH11" s="41">
        <f t="shared" si="4"/>
        <v>0</v>
      </c>
      <c r="AI11" s="41">
        <f t="shared" si="4"/>
        <v>0</v>
      </c>
      <c r="AK11" s="22" t="s">
        <v>22</v>
      </c>
      <c r="AL11" s="1">
        <f>AL15+AL22</f>
        <v>0</v>
      </c>
      <c r="AM11" s="41">
        <f aca="true" t="shared" si="5" ref="AM11:AR11">AM15+AM22</f>
        <v>0</v>
      </c>
      <c r="AN11" s="41">
        <f t="shared" si="5"/>
        <v>0</v>
      </c>
      <c r="AO11" s="41">
        <f t="shared" si="5"/>
        <v>0</v>
      </c>
      <c r="AP11" s="41">
        <f t="shared" si="5"/>
        <v>0</v>
      </c>
      <c r="AQ11" s="41">
        <f t="shared" si="5"/>
        <v>0</v>
      </c>
      <c r="AR11" s="41">
        <f t="shared" si="5"/>
        <v>0</v>
      </c>
    </row>
    <row r="12" spans="1:44" s="13" customFormat="1" ht="12.75">
      <c r="A12" s="23" t="s">
        <v>25</v>
      </c>
      <c r="B12" s="1">
        <f t="shared" si="0"/>
        <v>22.7</v>
      </c>
      <c r="C12" s="34">
        <f t="shared" si="0"/>
        <v>699</v>
      </c>
      <c r="D12" s="34">
        <f t="shared" si="0"/>
        <v>615</v>
      </c>
      <c r="E12" s="34">
        <f>N12+W12+AO12</f>
        <v>49</v>
      </c>
      <c r="F12" s="34">
        <f t="shared" si="1"/>
        <v>75</v>
      </c>
      <c r="G12" s="34">
        <f t="shared" si="1"/>
        <v>9</v>
      </c>
      <c r="H12" s="34">
        <f t="shared" si="1"/>
        <v>482</v>
      </c>
      <c r="J12" s="23" t="s">
        <v>25</v>
      </c>
      <c r="K12" s="1">
        <f>K16+K23</f>
        <v>3.5</v>
      </c>
      <c r="L12" s="41">
        <f aca="true" t="shared" si="6" ref="L12:Q12">L16+L23</f>
        <v>100</v>
      </c>
      <c r="M12" s="41">
        <f t="shared" si="6"/>
        <v>81</v>
      </c>
      <c r="N12" s="41">
        <f t="shared" si="6"/>
        <v>0</v>
      </c>
      <c r="O12" s="41">
        <f t="shared" si="6"/>
        <v>42</v>
      </c>
      <c r="P12" s="41">
        <f t="shared" si="6"/>
        <v>9</v>
      </c>
      <c r="Q12" s="41">
        <f t="shared" si="6"/>
        <v>30</v>
      </c>
      <c r="S12" s="23" t="s">
        <v>25</v>
      </c>
      <c r="T12" s="1">
        <f>T16+T23</f>
        <v>19.2</v>
      </c>
      <c r="U12" s="41">
        <f aca="true" t="shared" si="7" ref="U12:Z12">U16+U23</f>
        <v>599</v>
      </c>
      <c r="V12" s="41">
        <f t="shared" si="7"/>
        <v>534</v>
      </c>
      <c r="W12" s="41">
        <f t="shared" si="7"/>
        <v>49</v>
      </c>
      <c r="X12" s="41">
        <f t="shared" si="7"/>
        <v>33</v>
      </c>
      <c r="Y12" s="41">
        <f t="shared" si="7"/>
        <v>0</v>
      </c>
      <c r="Z12" s="41">
        <f t="shared" si="7"/>
        <v>452</v>
      </c>
      <c r="AB12" s="23" t="s">
        <v>25</v>
      </c>
      <c r="AC12" s="1">
        <f>AC16+AC23</f>
        <v>0</v>
      </c>
      <c r="AD12" s="41">
        <f aca="true" t="shared" si="8" ref="AD12:AI12">AD16+AD23</f>
        <v>0</v>
      </c>
      <c r="AE12" s="41">
        <f t="shared" si="8"/>
        <v>0</v>
      </c>
      <c r="AF12" s="41">
        <f t="shared" si="8"/>
        <v>0</v>
      </c>
      <c r="AG12" s="41">
        <f t="shared" si="8"/>
        <v>0</v>
      </c>
      <c r="AH12" s="41">
        <f t="shared" si="8"/>
        <v>0</v>
      </c>
      <c r="AI12" s="41">
        <f t="shared" si="8"/>
        <v>0</v>
      </c>
      <c r="AK12" s="23" t="s">
        <v>25</v>
      </c>
      <c r="AL12" s="1">
        <f>AL16+AL23</f>
        <v>0</v>
      </c>
      <c r="AM12" s="41">
        <f aca="true" t="shared" si="9" ref="AM12:AR12">AM16+AM23</f>
        <v>0</v>
      </c>
      <c r="AN12" s="41">
        <f t="shared" si="9"/>
        <v>0</v>
      </c>
      <c r="AO12" s="41">
        <f t="shared" si="9"/>
        <v>0</v>
      </c>
      <c r="AP12" s="41">
        <f t="shared" si="9"/>
        <v>0</v>
      </c>
      <c r="AQ12" s="41">
        <f t="shared" si="9"/>
        <v>0</v>
      </c>
      <c r="AR12" s="41">
        <f t="shared" si="9"/>
        <v>0</v>
      </c>
    </row>
    <row r="13" spans="1:44" s="13" customFormat="1" ht="12.75">
      <c r="A13" s="22" t="s">
        <v>36</v>
      </c>
      <c r="B13" s="34">
        <f>B12/B11*100</f>
        <v>100</v>
      </c>
      <c r="C13" s="34">
        <f aca="true" t="shared" si="10" ref="C13:H13">C12/C11*100</f>
        <v>92.33817701453104</v>
      </c>
      <c r="D13" s="34">
        <f t="shared" si="10"/>
        <v>98.5576923076923</v>
      </c>
      <c r="E13" s="34">
        <f t="shared" si="10"/>
        <v>47.11538461538461</v>
      </c>
      <c r="F13" s="34">
        <f t="shared" si="10"/>
        <v>43.35260115606936</v>
      </c>
      <c r="G13" s="34">
        <f t="shared" si="10"/>
        <v>12.676056338028168</v>
      </c>
      <c r="H13" s="34">
        <f t="shared" si="10"/>
        <v>174.63768115942028</v>
      </c>
      <c r="J13" s="22" t="s">
        <v>36</v>
      </c>
      <c r="K13" s="34">
        <f>K12/K11*100</f>
        <v>100</v>
      </c>
      <c r="L13" s="34">
        <f aca="true" t="shared" si="11" ref="L13:Q13">L12/L11*100</f>
        <v>83.33333333333334</v>
      </c>
      <c r="M13" s="34">
        <f t="shared" si="11"/>
        <v>98.78048780487805</v>
      </c>
      <c r="N13" s="34">
        <f t="shared" si="11"/>
        <v>0</v>
      </c>
      <c r="O13" s="34">
        <f t="shared" si="11"/>
        <v>91.30434782608695</v>
      </c>
      <c r="P13" s="34">
        <f t="shared" si="11"/>
        <v>40.909090909090914</v>
      </c>
      <c r="Q13" s="34">
        <f t="shared" si="11"/>
        <v>230.76923076923075</v>
      </c>
      <c r="S13" s="22" t="s">
        <v>36</v>
      </c>
      <c r="T13" s="34">
        <f>T12/T11*100</f>
        <v>100</v>
      </c>
      <c r="U13" s="34">
        <f aca="true" t="shared" si="12" ref="U13:Z13">U12/U11*100</f>
        <v>94.03453689167975</v>
      </c>
      <c r="V13" s="34">
        <f t="shared" si="12"/>
        <v>98.5239852398524</v>
      </c>
      <c r="W13" s="34">
        <f t="shared" si="12"/>
        <v>47.57281553398058</v>
      </c>
      <c r="X13" s="34">
        <f t="shared" si="12"/>
        <v>25.984251968503933</v>
      </c>
      <c r="Y13" s="34">
        <f t="shared" si="12"/>
        <v>0</v>
      </c>
      <c r="Z13" s="34">
        <f t="shared" si="12"/>
        <v>171.86311787072245</v>
      </c>
      <c r="AB13" s="22" t="s">
        <v>36</v>
      </c>
      <c r="AC13" s="34" t="e">
        <f>AC12/AC11*100</f>
        <v>#DIV/0!</v>
      </c>
      <c r="AD13" s="34" t="e">
        <f aca="true" t="shared" si="13" ref="AD13:AI13">AD12/AD11*100</f>
        <v>#DIV/0!</v>
      </c>
      <c r="AE13" s="34" t="e">
        <f t="shared" si="13"/>
        <v>#DIV/0!</v>
      </c>
      <c r="AF13" s="34" t="e">
        <f t="shared" si="13"/>
        <v>#DIV/0!</v>
      </c>
      <c r="AG13" s="34" t="e">
        <f t="shared" si="13"/>
        <v>#DIV/0!</v>
      </c>
      <c r="AH13" s="34" t="e">
        <f t="shared" si="13"/>
        <v>#DIV/0!</v>
      </c>
      <c r="AI13" s="34" t="e">
        <f t="shared" si="13"/>
        <v>#DIV/0!</v>
      </c>
      <c r="AK13" s="22" t="s">
        <v>36</v>
      </c>
      <c r="AL13" s="34" t="e">
        <f>AL12/AL11*100</f>
        <v>#DIV/0!</v>
      </c>
      <c r="AM13" s="34" t="e">
        <f aca="true" t="shared" si="14" ref="AM13:AR13">AM12/AM11*100</f>
        <v>#DIV/0!</v>
      </c>
      <c r="AN13" s="34" t="e">
        <f t="shared" si="14"/>
        <v>#DIV/0!</v>
      </c>
      <c r="AO13" s="34" t="e">
        <f t="shared" si="14"/>
        <v>#DIV/0!</v>
      </c>
      <c r="AP13" s="34" t="e">
        <f t="shared" si="14"/>
        <v>#DIV/0!</v>
      </c>
      <c r="AQ13" s="34" t="e">
        <f t="shared" si="14"/>
        <v>#DIV/0!</v>
      </c>
      <c r="AR13" s="34" t="e">
        <f t="shared" si="14"/>
        <v>#DIV/0!</v>
      </c>
    </row>
    <row r="14" spans="1:44" s="24" customFormat="1" ht="12.75" customHeight="1">
      <c r="A14" s="45" t="s">
        <v>1</v>
      </c>
      <c r="B14" s="46"/>
      <c r="C14" s="46"/>
      <c r="D14" s="46"/>
      <c r="E14" s="46"/>
      <c r="F14" s="46"/>
      <c r="G14" s="46"/>
      <c r="H14" s="47"/>
      <c r="J14" s="45" t="s">
        <v>1</v>
      </c>
      <c r="K14" s="46"/>
      <c r="L14" s="46"/>
      <c r="M14" s="46"/>
      <c r="N14" s="46"/>
      <c r="O14" s="46"/>
      <c r="P14" s="46"/>
      <c r="Q14" s="47"/>
      <c r="S14" s="45" t="s">
        <v>1</v>
      </c>
      <c r="T14" s="46"/>
      <c r="U14" s="46"/>
      <c r="V14" s="46"/>
      <c r="W14" s="46"/>
      <c r="X14" s="46"/>
      <c r="Y14" s="46"/>
      <c r="Z14" s="47"/>
      <c r="AB14" s="45" t="s">
        <v>1</v>
      </c>
      <c r="AC14" s="46"/>
      <c r="AD14" s="46"/>
      <c r="AE14" s="46"/>
      <c r="AF14" s="46"/>
      <c r="AG14" s="46"/>
      <c r="AH14" s="46"/>
      <c r="AI14" s="47"/>
      <c r="AK14" s="45" t="s">
        <v>1</v>
      </c>
      <c r="AL14" s="46"/>
      <c r="AM14" s="46"/>
      <c r="AN14" s="46"/>
      <c r="AO14" s="46"/>
      <c r="AP14" s="46"/>
      <c r="AQ14" s="46"/>
      <c r="AR14" s="47"/>
    </row>
    <row r="15" spans="1:44" s="27" customFormat="1" ht="12.75">
      <c r="A15" s="25" t="s">
        <v>22</v>
      </c>
      <c r="B15" s="39">
        <f>K15+T15+AL15</f>
        <v>3.5</v>
      </c>
      <c r="C15" s="35">
        <f aca="true" t="shared" si="15" ref="C15:H16">L15+U15+AM15</f>
        <v>120</v>
      </c>
      <c r="D15" s="35">
        <f t="shared" si="15"/>
        <v>82</v>
      </c>
      <c r="E15" s="35">
        <f t="shared" si="15"/>
        <v>1</v>
      </c>
      <c r="F15" s="35">
        <f t="shared" si="15"/>
        <v>46</v>
      </c>
      <c r="G15" s="35">
        <f t="shared" si="15"/>
        <v>22</v>
      </c>
      <c r="H15" s="35">
        <f t="shared" si="15"/>
        <v>13</v>
      </c>
      <c r="J15" s="25" t="s">
        <v>22</v>
      </c>
      <c r="K15" s="26">
        <v>3.5</v>
      </c>
      <c r="L15" s="26">
        <v>120</v>
      </c>
      <c r="M15" s="35">
        <f>N15+O15+P15+Q15</f>
        <v>82</v>
      </c>
      <c r="N15" s="26">
        <v>1</v>
      </c>
      <c r="O15" s="26">
        <v>46</v>
      </c>
      <c r="P15" s="26">
        <v>22</v>
      </c>
      <c r="Q15" s="26">
        <v>13</v>
      </c>
      <c r="S15" s="25" t="s">
        <v>22</v>
      </c>
      <c r="T15" s="26"/>
      <c r="U15" s="26"/>
      <c r="V15" s="35">
        <f>W15+X15+Y15+Z15</f>
        <v>0</v>
      </c>
      <c r="W15" s="26"/>
      <c r="X15" s="26"/>
      <c r="Y15" s="26"/>
      <c r="Z15" s="26"/>
      <c r="AB15" s="25" t="s">
        <v>22</v>
      </c>
      <c r="AC15" s="26"/>
      <c r="AD15" s="26"/>
      <c r="AE15" s="35">
        <f>AF15+AG15+AH15+AI15</f>
        <v>0</v>
      </c>
      <c r="AF15" s="26"/>
      <c r="AG15" s="26"/>
      <c r="AH15" s="26"/>
      <c r="AI15" s="26"/>
      <c r="AK15" s="25" t="s">
        <v>22</v>
      </c>
      <c r="AL15" s="26"/>
      <c r="AM15" s="26"/>
      <c r="AN15" s="35">
        <f>AO15+AP15+AQ15+AR15</f>
        <v>0</v>
      </c>
      <c r="AO15" s="26"/>
      <c r="AP15" s="26"/>
      <c r="AQ15" s="26"/>
      <c r="AR15" s="26"/>
    </row>
    <row r="16" spans="1:44" s="27" customFormat="1" ht="12.75">
      <c r="A16" s="25" t="s">
        <v>25</v>
      </c>
      <c r="B16" s="39">
        <f>K16+T16+AL16</f>
        <v>3.5</v>
      </c>
      <c r="C16" s="36">
        <f t="shared" si="15"/>
        <v>100</v>
      </c>
      <c r="D16" s="36">
        <f t="shared" si="15"/>
        <v>81</v>
      </c>
      <c r="E16" s="36">
        <f t="shared" si="15"/>
        <v>0</v>
      </c>
      <c r="F16" s="36">
        <f t="shared" si="15"/>
        <v>42</v>
      </c>
      <c r="G16" s="36">
        <f t="shared" si="15"/>
        <v>9</v>
      </c>
      <c r="H16" s="36">
        <f t="shared" si="15"/>
        <v>30</v>
      </c>
      <c r="J16" s="25" t="s">
        <v>25</v>
      </c>
      <c r="K16" s="26">
        <v>3.5</v>
      </c>
      <c r="L16" s="26">
        <v>100</v>
      </c>
      <c r="M16" s="35">
        <f>N16+O16+P16+Q16</f>
        <v>81</v>
      </c>
      <c r="N16" s="26"/>
      <c r="O16" s="26">
        <v>42</v>
      </c>
      <c r="P16" s="26">
        <v>9</v>
      </c>
      <c r="Q16" s="26">
        <v>30</v>
      </c>
      <c r="S16" s="25" t="s">
        <v>25</v>
      </c>
      <c r="T16" s="26"/>
      <c r="U16" s="26"/>
      <c r="V16" s="35">
        <f>W16+X16+Y16+Z16</f>
        <v>0</v>
      </c>
      <c r="W16" s="26"/>
      <c r="X16" s="26"/>
      <c r="Y16" s="26"/>
      <c r="Z16" s="26"/>
      <c r="AB16" s="25" t="s">
        <v>25</v>
      </c>
      <c r="AC16" s="26"/>
      <c r="AD16" s="26"/>
      <c r="AE16" s="35">
        <f>AF16+AG16+AH16+AI16</f>
        <v>0</v>
      </c>
      <c r="AF16" s="26"/>
      <c r="AG16" s="26"/>
      <c r="AH16" s="26"/>
      <c r="AI16" s="26"/>
      <c r="AK16" s="25" t="s">
        <v>25</v>
      </c>
      <c r="AL16" s="26">
        <v>0</v>
      </c>
      <c r="AM16" s="26">
        <v>0</v>
      </c>
      <c r="AN16" s="35">
        <f>AO16+AP16+AQ16+AR16</f>
        <v>0</v>
      </c>
      <c r="AO16" s="26">
        <v>0</v>
      </c>
      <c r="AP16" s="26">
        <v>0</v>
      </c>
      <c r="AQ16" s="26">
        <v>0</v>
      </c>
      <c r="AR16" s="26">
        <v>0</v>
      </c>
    </row>
    <row r="17" spans="1:44" s="24" customFormat="1" ht="12.75">
      <c r="A17" s="29" t="s">
        <v>36</v>
      </c>
      <c r="B17" s="37">
        <f>B16/B15*100</f>
        <v>100</v>
      </c>
      <c r="C17" s="37">
        <f aca="true" t="shared" si="16" ref="C17:H17">C16/C15*100</f>
        <v>83.33333333333334</v>
      </c>
      <c r="D17" s="37">
        <f t="shared" si="16"/>
        <v>98.78048780487805</v>
      </c>
      <c r="E17" s="37">
        <f t="shared" si="16"/>
        <v>0</v>
      </c>
      <c r="F17" s="37">
        <f t="shared" si="16"/>
        <v>91.30434782608695</v>
      </c>
      <c r="G17" s="37">
        <f t="shared" si="16"/>
        <v>40.909090909090914</v>
      </c>
      <c r="H17" s="37">
        <f t="shared" si="16"/>
        <v>230.76923076923075</v>
      </c>
      <c r="J17" s="29" t="s">
        <v>36</v>
      </c>
      <c r="K17" s="37">
        <f>K16/K15*100</f>
        <v>100</v>
      </c>
      <c r="L17" s="37">
        <f aca="true" t="shared" si="17" ref="L17:Q17">L16/L15*100</f>
        <v>83.33333333333334</v>
      </c>
      <c r="M17" s="37">
        <f t="shared" si="17"/>
        <v>98.78048780487805</v>
      </c>
      <c r="N17" s="37">
        <f t="shared" si="17"/>
        <v>0</v>
      </c>
      <c r="O17" s="37">
        <f t="shared" si="17"/>
        <v>91.30434782608695</v>
      </c>
      <c r="P17" s="37">
        <f t="shared" si="17"/>
        <v>40.909090909090914</v>
      </c>
      <c r="Q17" s="37">
        <f t="shared" si="17"/>
        <v>230.76923076923075</v>
      </c>
      <c r="S17" s="29" t="s">
        <v>36</v>
      </c>
      <c r="T17" s="37" t="e">
        <f>T16/T15*100</f>
        <v>#DIV/0!</v>
      </c>
      <c r="U17" s="37" t="e">
        <f aca="true" t="shared" si="18" ref="U17:Z17">U16/U15*100</f>
        <v>#DIV/0!</v>
      </c>
      <c r="V17" s="37" t="e">
        <f t="shared" si="18"/>
        <v>#DIV/0!</v>
      </c>
      <c r="W17" s="37" t="e">
        <f t="shared" si="18"/>
        <v>#DIV/0!</v>
      </c>
      <c r="X17" s="37" t="e">
        <f t="shared" si="18"/>
        <v>#DIV/0!</v>
      </c>
      <c r="Y17" s="37" t="e">
        <f t="shared" si="18"/>
        <v>#DIV/0!</v>
      </c>
      <c r="Z17" s="37" t="e">
        <f t="shared" si="18"/>
        <v>#DIV/0!</v>
      </c>
      <c r="AB17" s="29" t="s">
        <v>36</v>
      </c>
      <c r="AC17" s="37" t="e">
        <f>AC16/AC15*100</f>
        <v>#DIV/0!</v>
      </c>
      <c r="AD17" s="37" t="e">
        <f aca="true" t="shared" si="19" ref="AD17:AI17">AD16/AD15*100</f>
        <v>#DIV/0!</v>
      </c>
      <c r="AE17" s="37" t="e">
        <f t="shared" si="19"/>
        <v>#DIV/0!</v>
      </c>
      <c r="AF17" s="37" t="e">
        <f t="shared" si="19"/>
        <v>#DIV/0!</v>
      </c>
      <c r="AG17" s="37" t="e">
        <f t="shared" si="19"/>
        <v>#DIV/0!</v>
      </c>
      <c r="AH17" s="37" t="e">
        <f t="shared" si="19"/>
        <v>#DIV/0!</v>
      </c>
      <c r="AI17" s="37" t="e">
        <f t="shared" si="19"/>
        <v>#DIV/0!</v>
      </c>
      <c r="AK17" s="29" t="s">
        <v>36</v>
      </c>
      <c r="AL17" s="37" t="e">
        <f aca="true" t="shared" si="20" ref="AL17:AR17">AL16/AL15*100</f>
        <v>#DIV/0!</v>
      </c>
      <c r="AM17" s="37" t="e">
        <f t="shared" si="20"/>
        <v>#DIV/0!</v>
      </c>
      <c r="AN17" s="37" t="e">
        <f t="shared" si="20"/>
        <v>#DIV/0!</v>
      </c>
      <c r="AO17" s="37" t="e">
        <f t="shared" si="20"/>
        <v>#DIV/0!</v>
      </c>
      <c r="AP17" s="37" t="e">
        <f t="shared" si="20"/>
        <v>#DIV/0!</v>
      </c>
      <c r="AQ17" s="37" t="e">
        <f t="shared" si="20"/>
        <v>#DIV/0!</v>
      </c>
      <c r="AR17" s="37" t="e">
        <f t="shared" si="20"/>
        <v>#DIV/0!</v>
      </c>
    </row>
    <row r="18" spans="1:44" s="24" customFormat="1" ht="12.75">
      <c r="A18" s="30" t="s">
        <v>50</v>
      </c>
      <c r="B18" s="40">
        <f>K18+T18+AL18</f>
        <v>3.5</v>
      </c>
      <c r="C18" s="38">
        <f aca="true" t="shared" si="21" ref="C18:H20">L18+U18+AM18</f>
        <v>100</v>
      </c>
      <c r="D18" s="38">
        <f t="shared" si="21"/>
        <v>81</v>
      </c>
      <c r="E18" s="38">
        <f t="shared" si="21"/>
        <v>0</v>
      </c>
      <c r="F18" s="38">
        <f t="shared" si="21"/>
        <v>42</v>
      </c>
      <c r="G18" s="38">
        <f t="shared" si="21"/>
        <v>9</v>
      </c>
      <c r="H18" s="38">
        <f t="shared" si="21"/>
        <v>30</v>
      </c>
      <c r="J18" s="30" t="s">
        <v>43</v>
      </c>
      <c r="K18" s="30">
        <v>3.5</v>
      </c>
      <c r="L18" s="30">
        <v>100</v>
      </c>
      <c r="M18" s="38">
        <f>N18+O18+P18+Q18</f>
        <v>81</v>
      </c>
      <c r="N18" s="30"/>
      <c r="O18" s="30">
        <v>42</v>
      </c>
      <c r="P18" s="30">
        <v>9</v>
      </c>
      <c r="Q18" s="30">
        <v>30</v>
      </c>
      <c r="S18" s="30"/>
      <c r="T18" s="30"/>
      <c r="U18" s="30"/>
      <c r="V18" s="38">
        <f>W18+X18+Y18+Z18</f>
        <v>0</v>
      </c>
      <c r="W18" s="30"/>
      <c r="X18" s="30"/>
      <c r="Y18" s="30"/>
      <c r="Z18" s="30"/>
      <c r="AB18" s="30" t="s">
        <v>3</v>
      </c>
      <c r="AC18" s="30"/>
      <c r="AD18" s="30"/>
      <c r="AE18" s="38">
        <f>AF18+AG18+AH18+AI18</f>
        <v>0</v>
      </c>
      <c r="AF18" s="30"/>
      <c r="AG18" s="30"/>
      <c r="AH18" s="30"/>
      <c r="AI18" s="30"/>
      <c r="AK18" s="30" t="s">
        <v>3</v>
      </c>
      <c r="AL18" s="30">
        <v>0</v>
      </c>
      <c r="AM18" s="30">
        <v>0</v>
      </c>
      <c r="AN18" s="38">
        <f>AO18+AP18+AQ18+AR18</f>
        <v>0</v>
      </c>
      <c r="AO18" s="30">
        <v>0</v>
      </c>
      <c r="AP18" s="30">
        <v>0</v>
      </c>
      <c r="AQ18" s="30">
        <v>0</v>
      </c>
      <c r="AR18" s="30">
        <v>0</v>
      </c>
    </row>
    <row r="19" spans="1:44" s="24" customFormat="1" ht="12.75">
      <c r="A19" s="30" t="s">
        <v>4</v>
      </c>
      <c r="B19" s="40">
        <f>K19+T19+AL19</f>
        <v>0</v>
      </c>
      <c r="C19" s="38">
        <f t="shared" si="21"/>
        <v>0</v>
      </c>
      <c r="D19" s="38">
        <f t="shared" si="21"/>
        <v>0</v>
      </c>
      <c r="E19" s="38">
        <f>N19+W19+AO19</f>
        <v>0</v>
      </c>
      <c r="F19" s="38">
        <f t="shared" si="21"/>
        <v>0</v>
      </c>
      <c r="G19" s="38">
        <f t="shared" si="21"/>
        <v>0</v>
      </c>
      <c r="H19" s="38">
        <f t="shared" si="21"/>
        <v>0</v>
      </c>
      <c r="J19" s="30"/>
      <c r="K19" s="30"/>
      <c r="L19" s="30"/>
      <c r="M19" s="38">
        <f>N19+O19+P19+Q19</f>
        <v>0</v>
      </c>
      <c r="N19" s="30"/>
      <c r="O19" s="30"/>
      <c r="P19" s="30"/>
      <c r="Q19" s="30"/>
      <c r="S19" s="30"/>
      <c r="T19" s="30"/>
      <c r="U19" s="30"/>
      <c r="V19" s="38">
        <f>W19+X19+Y19+Z19</f>
        <v>0</v>
      </c>
      <c r="W19" s="30"/>
      <c r="X19" s="30"/>
      <c r="Y19" s="30"/>
      <c r="Z19" s="30"/>
      <c r="AB19" s="30" t="s">
        <v>4</v>
      </c>
      <c r="AC19" s="30"/>
      <c r="AD19" s="30"/>
      <c r="AE19" s="38">
        <f>AF19+AG19+AH19+AI19</f>
        <v>0</v>
      </c>
      <c r="AF19" s="30"/>
      <c r="AG19" s="30"/>
      <c r="AH19" s="30"/>
      <c r="AI19" s="30"/>
      <c r="AK19" s="30" t="s">
        <v>4</v>
      </c>
      <c r="AL19" s="30">
        <v>0</v>
      </c>
      <c r="AM19" s="30">
        <v>0</v>
      </c>
      <c r="AN19" s="38">
        <f>AO19+AP19+AQ19+AR19</f>
        <v>0</v>
      </c>
      <c r="AO19" s="30">
        <v>0</v>
      </c>
      <c r="AP19" s="30">
        <v>0</v>
      </c>
      <c r="AQ19" s="30">
        <v>0</v>
      </c>
      <c r="AR19" s="30">
        <v>0</v>
      </c>
    </row>
    <row r="20" spans="1:44" ht="12.75">
      <c r="A20" s="30" t="s">
        <v>5</v>
      </c>
      <c r="B20" s="40">
        <f>K20+T20+AL20</f>
        <v>0</v>
      </c>
      <c r="C20" s="38">
        <f t="shared" si="21"/>
        <v>0</v>
      </c>
      <c r="D20" s="38">
        <f t="shared" si="21"/>
        <v>0</v>
      </c>
      <c r="E20" s="38">
        <f t="shared" si="21"/>
        <v>0</v>
      </c>
      <c r="F20" s="38">
        <f t="shared" si="21"/>
        <v>0</v>
      </c>
      <c r="G20" s="38">
        <f t="shared" si="21"/>
        <v>0</v>
      </c>
      <c r="H20" s="38">
        <f t="shared" si="21"/>
        <v>0</v>
      </c>
      <c r="J20" s="30"/>
      <c r="K20" s="30"/>
      <c r="L20" s="30"/>
      <c r="M20" s="38">
        <f>N20+O20+P20+Q20</f>
        <v>0</v>
      </c>
      <c r="N20" s="30"/>
      <c r="O20" s="30"/>
      <c r="P20" s="30"/>
      <c r="Q20" s="30"/>
      <c r="S20" s="30"/>
      <c r="T20" s="30"/>
      <c r="U20" s="30"/>
      <c r="V20" s="38">
        <f>W20+X20+Y20+Z20</f>
        <v>0</v>
      </c>
      <c r="W20" s="30"/>
      <c r="X20" s="30"/>
      <c r="Y20" s="30"/>
      <c r="Z20" s="30"/>
      <c r="AB20" s="30" t="s">
        <v>5</v>
      </c>
      <c r="AC20" s="30"/>
      <c r="AD20" s="30"/>
      <c r="AE20" s="38">
        <f>AF20+AG20+AH20+AI20</f>
        <v>0</v>
      </c>
      <c r="AF20" s="30"/>
      <c r="AG20" s="30"/>
      <c r="AH20" s="30"/>
      <c r="AI20" s="30"/>
      <c r="AK20" s="30" t="s">
        <v>5</v>
      </c>
      <c r="AL20" s="30">
        <v>0</v>
      </c>
      <c r="AM20" s="30">
        <v>0</v>
      </c>
      <c r="AN20" s="38">
        <f>AO20+AP20+AQ20+AR20</f>
        <v>0</v>
      </c>
      <c r="AO20" s="30">
        <v>0</v>
      </c>
      <c r="AP20" s="30">
        <v>0</v>
      </c>
      <c r="AQ20" s="30">
        <v>0</v>
      </c>
      <c r="AR20" s="30">
        <v>0</v>
      </c>
    </row>
    <row r="21" spans="1:44" ht="12.75" customHeight="1">
      <c r="A21" s="45" t="s">
        <v>6</v>
      </c>
      <c r="B21" s="46"/>
      <c r="C21" s="46"/>
      <c r="D21" s="46"/>
      <c r="E21" s="46"/>
      <c r="F21" s="46"/>
      <c r="G21" s="46"/>
      <c r="H21" s="47"/>
      <c r="J21" s="45" t="s">
        <v>6</v>
      </c>
      <c r="K21" s="46"/>
      <c r="L21" s="46"/>
      <c r="M21" s="46"/>
      <c r="N21" s="46"/>
      <c r="O21" s="46"/>
      <c r="P21" s="46"/>
      <c r="Q21" s="47"/>
      <c r="S21" s="45" t="s">
        <v>6</v>
      </c>
      <c r="T21" s="46"/>
      <c r="U21" s="46"/>
      <c r="V21" s="46"/>
      <c r="W21" s="46"/>
      <c r="X21" s="46"/>
      <c r="Y21" s="46"/>
      <c r="Z21" s="47"/>
      <c r="AB21" s="45" t="s">
        <v>6</v>
      </c>
      <c r="AC21" s="46"/>
      <c r="AD21" s="46"/>
      <c r="AE21" s="46"/>
      <c r="AF21" s="46"/>
      <c r="AG21" s="46"/>
      <c r="AH21" s="46"/>
      <c r="AI21" s="47"/>
      <c r="AK21" s="45" t="s">
        <v>6</v>
      </c>
      <c r="AL21" s="46"/>
      <c r="AM21" s="46"/>
      <c r="AN21" s="46"/>
      <c r="AO21" s="46"/>
      <c r="AP21" s="46"/>
      <c r="AQ21" s="46"/>
      <c r="AR21" s="47"/>
    </row>
    <row r="22" spans="1:44" s="31" customFormat="1" ht="12.75">
      <c r="A22" s="25" t="s">
        <v>22</v>
      </c>
      <c r="B22" s="39">
        <f>K22+T22+AL22</f>
        <v>19.2</v>
      </c>
      <c r="C22" s="36">
        <f aca="true" t="shared" si="22" ref="C22:H23">L22+U22+AM22</f>
        <v>637</v>
      </c>
      <c r="D22" s="36">
        <f t="shared" si="22"/>
        <v>542</v>
      </c>
      <c r="E22" s="36">
        <f t="shared" si="22"/>
        <v>103</v>
      </c>
      <c r="F22" s="36">
        <f t="shared" si="22"/>
        <v>127</v>
      </c>
      <c r="G22" s="36">
        <f t="shared" si="22"/>
        <v>49</v>
      </c>
      <c r="H22" s="36">
        <f t="shared" si="22"/>
        <v>263</v>
      </c>
      <c r="J22" s="25" t="s">
        <v>22</v>
      </c>
      <c r="K22" s="39">
        <f>K25+K28+K31+K34+K37+K40</f>
        <v>0</v>
      </c>
      <c r="L22" s="35">
        <f aca="true" t="shared" si="23" ref="L22:Q22">L25+L28+L31+L34+L37+L40</f>
        <v>0</v>
      </c>
      <c r="M22" s="35">
        <f t="shared" si="23"/>
        <v>0</v>
      </c>
      <c r="N22" s="35">
        <f t="shared" si="23"/>
        <v>0</v>
      </c>
      <c r="O22" s="35">
        <f t="shared" si="23"/>
        <v>0</v>
      </c>
      <c r="P22" s="35">
        <f t="shared" si="23"/>
        <v>0</v>
      </c>
      <c r="Q22" s="35">
        <f t="shared" si="23"/>
        <v>0</v>
      </c>
      <c r="S22" s="25" t="s">
        <v>22</v>
      </c>
      <c r="T22" s="39">
        <f>T25+T28+T31+T34+T37+T40</f>
        <v>19.2</v>
      </c>
      <c r="U22" s="35">
        <f aca="true" t="shared" si="24" ref="U22:Z22">U25+U28+U31+U34+U37+U40</f>
        <v>637</v>
      </c>
      <c r="V22" s="35">
        <f t="shared" si="24"/>
        <v>542</v>
      </c>
      <c r="W22" s="35">
        <f t="shared" si="24"/>
        <v>103</v>
      </c>
      <c r="X22" s="35">
        <f t="shared" si="24"/>
        <v>127</v>
      </c>
      <c r="Y22" s="35">
        <f t="shared" si="24"/>
        <v>49</v>
      </c>
      <c r="Z22" s="35">
        <f t="shared" si="24"/>
        <v>263</v>
      </c>
      <c r="AB22" s="25" t="s">
        <v>22</v>
      </c>
      <c r="AC22" s="39">
        <f>AC25+AC28+AC31+AC34+AC37+AC40</f>
        <v>0</v>
      </c>
      <c r="AD22" s="35">
        <f aca="true" t="shared" si="25" ref="AD22:AI22">AD25+AD28+AD31+AD34+AD37+AD40</f>
        <v>0</v>
      </c>
      <c r="AE22" s="35">
        <f t="shared" si="25"/>
        <v>0</v>
      </c>
      <c r="AF22" s="35">
        <f t="shared" si="25"/>
        <v>0</v>
      </c>
      <c r="AG22" s="35">
        <f t="shared" si="25"/>
        <v>0</v>
      </c>
      <c r="AH22" s="35">
        <f t="shared" si="25"/>
        <v>0</v>
      </c>
      <c r="AI22" s="35">
        <f t="shared" si="25"/>
        <v>0</v>
      </c>
      <c r="AK22" s="25" t="s">
        <v>22</v>
      </c>
      <c r="AL22" s="39">
        <f>AL25+AL28+AL31+AL34+AL37+AL40</f>
        <v>0</v>
      </c>
      <c r="AM22" s="35">
        <f aca="true" t="shared" si="26" ref="AM22:AR22">AM25+AM28+AM31+AM34+AM37+AM40</f>
        <v>0</v>
      </c>
      <c r="AN22" s="35">
        <f t="shared" si="26"/>
        <v>0</v>
      </c>
      <c r="AO22" s="35">
        <f t="shared" si="26"/>
        <v>0</v>
      </c>
      <c r="AP22" s="35">
        <f t="shared" si="26"/>
        <v>0</v>
      </c>
      <c r="AQ22" s="35">
        <f t="shared" si="26"/>
        <v>0</v>
      </c>
      <c r="AR22" s="35">
        <f t="shared" si="26"/>
        <v>0</v>
      </c>
    </row>
    <row r="23" spans="1:44" s="27" customFormat="1" ht="12.75">
      <c r="A23" s="25" t="s">
        <v>25</v>
      </c>
      <c r="B23" s="39">
        <f>K23+T23+AL23</f>
        <v>19.2</v>
      </c>
      <c r="C23" s="36">
        <f t="shared" si="22"/>
        <v>599</v>
      </c>
      <c r="D23" s="36">
        <f t="shared" si="22"/>
        <v>534</v>
      </c>
      <c r="E23" s="36">
        <f t="shared" si="22"/>
        <v>49</v>
      </c>
      <c r="F23" s="36">
        <f t="shared" si="22"/>
        <v>33</v>
      </c>
      <c r="G23" s="36">
        <f t="shared" si="22"/>
        <v>0</v>
      </c>
      <c r="H23" s="36">
        <f t="shared" si="22"/>
        <v>452</v>
      </c>
      <c r="J23" s="25" t="s">
        <v>25</v>
      </c>
      <c r="K23" s="39">
        <f>K26+K29+K32+K35+K38+K41</f>
        <v>0</v>
      </c>
      <c r="L23" s="35">
        <f aca="true" t="shared" si="27" ref="L23:Q23">L26+L29+L32+L35+L38+L41</f>
        <v>0</v>
      </c>
      <c r="M23" s="35">
        <f t="shared" si="27"/>
        <v>0</v>
      </c>
      <c r="N23" s="35">
        <f t="shared" si="27"/>
        <v>0</v>
      </c>
      <c r="O23" s="35">
        <f t="shared" si="27"/>
        <v>0</v>
      </c>
      <c r="P23" s="35">
        <f t="shared" si="27"/>
        <v>0</v>
      </c>
      <c r="Q23" s="35">
        <f t="shared" si="27"/>
        <v>0</v>
      </c>
      <c r="S23" s="25" t="s">
        <v>25</v>
      </c>
      <c r="T23" s="39">
        <f>T26+T29+T32+T35+T38+T41</f>
        <v>19.2</v>
      </c>
      <c r="U23" s="35">
        <f aca="true" t="shared" si="28" ref="U23:Z23">U26+U29+U32+U35+U38+U41</f>
        <v>599</v>
      </c>
      <c r="V23" s="35">
        <f t="shared" si="28"/>
        <v>534</v>
      </c>
      <c r="W23" s="35">
        <f t="shared" si="28"/>
        <v>49</v>
      </c>
      <c r="X23" s="35">
        <f t="shared" si="28"/>
        <v>33</v>
      </c>
      <c r="Y23" s="35">
        <f t="shared" si="28"/>
        <v>0</v>
      </c>
      <c r="Z23" s="35">
        <f t="shared" si="28"/>
        <v>452</v>
      </c>
      <c r="AB23" s="25" t="s">
        <v>25</v>
      </c>
      <c r="AC23" s="39">
        <f>AC26+AC29+AC32+AC35+AC38+AC41</f>
        <v>0</v>
      </c>
      <c r="AD23" s="35">
        <f aca="true" t="shared" si="29" ref="AD23:AI23">AD26+AD29+AD32+AD35+AD38+AD41</f>
        <v>0</v>
      </c>
      <c r="AE23" s="35">
        <f t="shared" si="29"/>
        <v>0</v>
      </c>
      <c r="AF23" s="35">
        <f t="shared" si="29"/>
        <v>0</v>
      </c>
      <c r="AG23" s="35">
        <f t="shared" si="29"/>
        <v>0</v>
      </c>
      <c r="AH23" s="35">
        <f t="shared" si="29"/>
        <v>0</v>
      </c>
      <c r="AI23" s="35">
        <f t="shared" si="29"/>
        <v>0</v>
      </c>
      <c r="AK23" s="25" t="s">
        <v>25</v>
      </c>
      <c r="AL23" s="39">
        <f>AL26+AL29+AL32+AL35+AL38+AL41</f>
        <v>0</v>
      </c>
      <c r="AM23" s="35">
        <f aca="true" t="shared" si="30" ref="AM23:AR23">AM26+AM29+AM32+AM35+AM38+AM41</f>
        <v>0</v>
      </c>
      <c r="AN23" s="35">
        <f t="shared" si="30"/>
        <v>0</v>
      </c>
      <c r="AO23" s="35">
        <f t="shared" si="30"/>
        <v>0</v>
      </c>
      <c r="AP23" s="35">
        <f t="shared" si="30"/>
        <v>0</v>
      </c>
      <c r="AQ23" s="35">
        <f t="shared" si="30"/>
        <v>0</v>
      </c>
      <c r="AR23" s="35">
        <f t="shared" si="30"/>
        <v>0</v>
      </c>
    </row>
    <row r="24" spans="1:44" s="31" customFormat="1" ht="12.75">
      <c r="A24" s="25" t="s">
        <v>36</v>
      </c>
      <c r="B24" s="36">
        <f>B23/B22*100</f>
        <v>100</v>
      </c>
      <c r="C24" s="36">
        <f aca="true" t="shared" si="31" ref="C24:H24">C23/C22*100</f>
        <v>94.03453689167975</v>
      </c>
      <c r="D24" s="36">
        <f t="shared" si="31"/>
        <v>98.5239852398524</v>
      </c>
      <c r="E24" s="36">
        <f t="shared" si="31"/>
        <v>47.57281553398058</v>
      </c>
      <c r="F24" s="36">
        <f t="shared" si="31"/>
        <v>25.984251968503933</v>
      </c>
      <c r="G24" s="36">
        <f t="shared" si="31"/>
        <v>0</v>
      </c>
      <c r="H24" s="36">
        <f t="shared" si="31"/>
        <v>171.86311787072245</v>
      </c>
      <c r="J24" s="25" t="s">
        <v>36</v>
      </c>
      <c r="K24" s="36" t="e">
        <f>K23/K22*100</f>
        <v>#DIV/0!</v>
      </c>
      <c r="L24" s="36" t="e">
        <f aca="true" t="shared" si="32" ref="L24:Q24">L23/L22*100</f>
        <v>#DIV/0!</v>
      </c>
      <c r="M24" s="36" t="e">
        <f t="shared" si="32"/>
        <v>#DIV/0!</v>
      </c>
      <c r="N24" s="36" t="e">
        <f t="shared" si="32"/>
        <v>#DIV/0!</v>
      </c>
      <c r="O24" s="36" t="e">
        <f>O23/O22*100</f>
        <v>#DIV/0!</v>
      </c>
      <c r="P24" s="36" t="e">
        <f t="shared" si="32"/>
        <v>#DIV/0!</v>
      </c>
      <c r="Q24" s="36" t="e">
        <f t="shared" si="32"/>
        <v>#DIV/0!</v>
      </c>
      <c r="S24" s="25" t="s">
        <v>36</v>
      </c>
      <c r="T24" s="36">
        <f>T23/T22*100</f>
        <v>100</v>
      </c>
      <c r="U24" s="36">
        <f aca="true" t="shared" si="33" ref="U24:Z24">U23/U22*100</f>
        <v>94.03453689167975</v>
      </c>
      <c r="V24" s="28">
        <f t="shared" si="33"/>
        <v>98.5239852398524</v>
      </c>
      <c r="W24" s="36">
        <f t="shared" si="33"/>
        <v>47.57281553398058</v>
      </c>
      <c r="X24" s="36">
        <f t="shared" si="33"/>
        <v>25.984251968503933</v>
      </c>
      <c r="Y24" s="36">
        <f t="shared" si="33"/>
        <v>0</v>
      </c>
      <c r="Z24" s="36">
        <f t="shared" si="33"/>
        <v>171.86311787072245</v>
      </c>
      <c r="AB24" s="25" t="s">
        <v>36</v>
      </c>
      <c r="AC24" s="36" t="e">
        <f>AC23/AC22*100</f>
        <v>#DIV/0!</v>
      </c>
      <c r="AD24" s="36" t="e">
        <f aca="true" t="shared" si="34" ref="AD24:AI24">AD23/AD22*100</f>
        <v>#DIV/0!</v>
      </c>
      <c r="AE24" s="36" t="e">
        <f t="shared" si="34"/>
        <v>#DIV/0!</v>
      </c>
      <c r="AF24" s="36" t="e">
        <f t="shared" si="34"/>
        <v>#DIV/0!</v>
      </c>
      <c r="AG24" s="36" t="e">
        <f t="shared" si="34"/>
        <v>#DIV/0!</v>
      </c>
      <c r="AH24" s="36" t="e">
        <f t="shared" si="34"/>
        <v>#DIV/0!</v>
      </c>
      <c r="AI24" s="36" t="e">
        <f t="shared" si="34"/>
        <v>#DIV/0!</v>
      </c>
      <c r="AK24" s="25" t="s">
        <v>36</v>
      </c>
      <c r="AL24" s="36" t="e">
        <f>AL23/AL22*100</f>
        <v>#DIV/0!</v>
      </c>
      <c r="AM24" s="36" t="e">
        <f aca="true" t="shared" si="35" ref="AM24:AR24">AM23/AM22*100</f>
        <v>#DIV/0!</v>
      </c>
      <c r="AN24" s="36" t="e">
        <f t="shared" si="35"/>
        <v>#DIV/0!</v>
      </c>
      <c r="AO24" s="36" t="e">
        <f t="shared" si="35"/>
        <v>#DIV/0!</v>
      </c>
      <c r="AP24" s="36" t="e">
        <f t="shared" si="35"/>
        <v>#DIV/0!</v>
      </c>
      <c r="AQ24" s="36" t="e">
        <f t="shared" si="35"/>
        <v>#DIV/0!</v>
      </c>
      <c r="AR24" s="36" t="e">
        <f t="shared" si="35"/>
        <v>#DIV/0!</v>
      </c>
    </row>
    <row r="25" spans="1:44" s="31" customFormat="1" ht="12.75">
      <c r="A25" s="26" t="s">
        <v>23</v>
      </c>
      <c r="B25" s="39">
        <f>K25+T25+AL25</f>
        <v>0</v>
      </c>
      <c r="C25" s="35">
        <f aca="true" t="shared" si="36" ref="C25:H26">L25+U25+AM25</f>
        <v>0</v>
      </c>
      <c r="D25" s="35">
        <f t="shared" si="36"/>
        <v>0</v>
      </c>
      <c r="E25" s="35">
        <f t="shared" si="36"/>
        <v>0</v>
      </c>
      <c r="F25" s="35">
        <f t="shared" si="36"/>
        <v>0</v>
      </c>
      <c r="G25" s="35">
        <f t="shared" si="36"/>
        <v>0</v>
      </c>
      <c r="H25" s="35">
        <f t="shared" si="36"/>
        <v>0</v>
      </c>
      <c r="J25" s="26" t="s">
        <v>23</v>
      </c>
      <c r="K25" s="26"/>
      <c r="L25" s="26"/>
      <c r="M25" s="35">
        <f>N25+O25+P25+Q25</f>
        <v>0</v>
      </c>
      <c r="N25" s="26"/>
      <c r="O25" s="26"/>
      <c r="P25" s="26"/>
      <c r="Q25" s="26"/>
      <c r="S25" s="26" t="s">
        <v>23</v>
      </c>
      <c r="T25" s="26"/>
      <c r="U25" s="26"/>
      <c r="V25" s="35">
        <f>W25+X25+Y25+Z25</f>
        <v>0</v>
      </c>
      <c r="W25" s="26"/>
      <c r="X25" s="26"/>
      <c r="Y25" s="26"/>
      <c r="Z25" s="26"/>
      <c r="AB25" s="26" t="s">
        <v>23</v>
      </c>
      <c r="AC25" s="26"/>
      <c r="AD25" s="26"/>
      <c r="AE25" s="35">
        <f>AF25+AG25+AH25+AI25</f>
        <v>0</v>
      </c>
      <c r="AF25" s="26"/>
      <c r="AG25" s="26"/>
      <c r="AH25" s="26"/>
      <c r="AI25" s="26"/>
      <c r="AK25" s="26" t="s">
        <v>23</v>
      </c>
      <c r="AL25" s="26"/>
      <c r="AM25" s="26"/>
      <c r="AN25" s="35">
        <f>AO25+AP25+AQ25+AR25</f>
        <v>0</v>
      </c>
      <c r="AO25" s="26">
        <v>0</v>
      </c>
      <c r="AP25" s="26">
        <v>0</v>
      </c>
      <c r="AQ25" s="26">
        <v>0</v>
      </c>
      <c r="AR25" s="26"/>
    </row>
    <row r="26" spans="1:44" s="31" customFormat="1" ht="12.75">
      <c r="A26" s="26" t="s">
        <v>26</v>
      </c>
      <c r="B26" s="39">
        <f>K26+T26+AL26</f>
        <v>0</v>
      </c>
      <c r="C26" s="35">
        <f t="shared" si="36"/>
        <v>0</v>
      </c>
      <c r="D26" s="35">
        <f t="shared" si="36"/>
        <v>0</v>
      </c>
      <c r="E26" s="35">
        <f>N26+W26+AO26</f>
        <v>0</v>
      </c>
      <c r="F26" s="35">
        <f t="shared" si="36"/>
        <v>0</v>
      </c>
      <c r="G26" s="35">
        <f t="shared" si="36"/>
        <v>0</v>
      </c>
      <c r="H26" s="35">
        <f t="shared" si="36"/>
        <v>0</v>
      </c>
      <c r="J26" s="26" t="s">
        <v>26</v>
      </c>
      <c r="K26" s="26"/>
      <c r="L26" s="26"/>
      <c r="M26" s="35">
        <f>N26+O26+P26+Q26</f>
        <v>0</v>
      </c>
      <c r="N26" s="26"/>
      <c r="O26" s="26"/>
      <c r="P26" s="26"/>
      <c r="Q26" s="26"/>
      <c r="S26" s="26" t="s">
        <v>26</v>
      </c>
      <c r="T26" s="26"/>
      <c r="U26" s="26"/>
      <c r="V26" s="35">
        <f>W26+X26+Y26+Z26</f>
        <v>0</v>
      </c>
      <c r="W26" s="26"/>
      <c r="X26" s="26"/>
      <c r="Y26" s="26"/>
      <c r="Z26" s="26"/>
      <c r="AB26" s="26" t="s">
        <v>26</v>
      </c>
      <c r="AC26" s="26"/>
      <c r="AD26" s="26"/>
      <c r="AE26" s="35">
        <f>AF26+AG26+AH26+AI26</f>
        <v>0</v>
      </c>
      <c r="AF26" s="26"/>
      <c r="AG26" s="26"/>
      <c r="AH26" s="26"/>
      <c r="AI26" s="26"/>
      <c r="AK26" s="26" t="s">
        <v>26</v>
      </c>
      <c r="AL26" s="26">
        <v>0</v>
      </c>
      <c r="AM26" s="26">
        <v>0</v>
      </c>
      <c r="AN26" s="35">
        <f>AO26+AP26+AQ26+AR26</f>
        <v>0</v>
      </c>
      <c r="AO26" s="26">
        <v>0</v>
      </c>
      <c r="AP26" s="26">
        <v>0</v>
      </c>
      <c r="AQ26" s="26">
        <v>0</v>
      </c>
      <c r="AR26" s="26">
        <v>0</v>
      </c>
    </row>
    <row r="27" spans="1:44" s="31" customFormat="1" ht="12.75">
      <c r="A27" s="26" t="s">
        <v>2</v>
      </c>
      <c r="B27" s="36" t="e">
        <f>B26/B25*100</f>
        <v>#DIV/0!</v>
      </c>
      <c r="C27" s="36" t="e">
        <f aca="true" t="shared" si="37" ref="C27:H27">C26/C25*100</f>
        <v>#DIV/0!</v>
      </c>
      <c r="D27" s="36" t="e">
        <f t="shared" si="37"/>
        <v>#DIV/0!</v>
      </c>
      <c r="E27" s="36" t="e">
        <f t="shared" si="37"/>
        <v>#DIV/0!</v>
      </c>
      <c r="F27" s="36" t="e">
        <f t="shared" si="37"/>
        <v>#DIV/0!</v>
      </c>
      <c r="G27" s="36" t="e">
        <f t="shared" si="37"/>
        <v>#DIV/0!</v>
      </c>
      <c r="H27" s="36" t="e">
        <f t="shared" si="37"/>
        <v>#DIV/0!</v>
      </c>
      <c r="J27" s="26" t="s">
        <v>2</v>
      </c>
      <c r="K27" s="36" t="e">
        <f>K26/K25*100</f>
        <v>#DIV/0!</v>
      </c>
      <c r="L27" s="36" t="e">
        <f aca="true" t="shared" si="38" ref="L27:Q27">L26/L25*100</f>
        <v>#DIV/0!</v>
      </c>
      <c r="M27" s="36" t="e">
        <f t="shared" si="38"/>
        <v>#DIV/0!</v>
      </c>
      <c r="N27" s="36" t="e">
        <f t="shared" si="38"/>
        <v>#DIV/0!</v>
      </c>
      <c r="O27" s="36" t="e">
        <f t="shared" si="38"/>
        <v>#DIV/0!</v>
      </c>
      <c r="P27" s="36" t="e">
        <f t="shared" si="38"/>
        <v>#DIV/0!</v>
      </c>
      <c r="Q27" s="36" t="e">
        <f t="shared" si="38"/>
        <v>#DIV/0!</v>
      </c>
      <c r="S27" s="26" t="s">
        <v>2</v>
      </c>
      <c r="T27" s="36" t="e">
        <f>T26/T25*100</f>
        <v>#DIV/0!</v>
      </c>
      <c r="U27" s="36" t="e">
        <f aca="true" t="shared" si="39" ref="U27:Z27">U26/U25*100</f>
        <v>#DIV/0!</v>
      </c>
      <c r="V27" s="36" t="e">
        <f t="shared" si="39"/>
        <v>#DIV/0!</v>
      </c>
      <c r="W27" s="36" t="e">
        <f t="shared" si="39"/>
        <v>#DIV/0!</v>
      </c>
      <c r="X27" s="36" t="e">
        <f t="shared" si="39"/>
        <v>#DIV/0!</v>
      </c>
      <c r="Y27" s="36" t="e">
        <f t="shared" si="39"/>
        <v>#DIV/0!</v>
      </c>
      <c r="Z27" s="36" t="e">
        <f t="shared" si="39"/>
        <v>#DIV/0!</v>
      </c>
      <c r="AB27" s="26" t="s">
        <v>2</v>
      </c>
      <c r="AC27" s="36" t="e">
        <f>AC26/AC25*100</f>
        <v>#DIV/0!</v>
      </c>
      <c r="AD27" s="36" t="e">
        <f aca="true" t="shared" si="40" ref="AD27:AI27">AD26/AD25*100</f>
        <v>#DIV/0!</v>
      </c>
      <c r="AE27" s="36" t="e">
        <f t="shared" si="40"/>
        <v>#DIV/0!</v>
      </c>
      <c r="AF27" s="36" t="e">
        <f t="shared" si="40"/>
        <v>#DIV/0!</v>
      </c>
      <c r="AG27" s="36" t="e">
        <f t="shared" si="40"/>
        <v>#DIV/0!</v>
      </c>
      <c r="AH27" s="36" t="e">
        <f t="shared" si="40"/>
        <v>#DIV/0!</v>
      </c>
      <c r="AI27" s="36" t="e">
        <f t="shared" si="40"/>
        <v>#DIV/0!</v>
      </c>
      <c r="AK27" s="26" t="s">
        <v>2</v>
      </c>
      <c r="AL27" s="36" t="e">
        <f>AL26/AL25*100</f>
        <v>#DIV/0!</v>
      </c>
      <c r="AM27" s="36" t="e">
        <f aca="true" t="shared" si="41" ref="AM27:AR27">AM26/AM25*100</f>
        <v>#DIV/0!</v>
      </c>
      <c r="AN27" s="36" t="e">
        <f t="shared" si="41"/>
        <v>#DIV/0!</v>
      </c>
      <c r="AO27" s="36" t="e">
        <f t="shared" si="41"/>
        <v>#DIV/0!</v>
      </c>
      <c r="AP27" s="36" t="e">
        <f t="shared" si="41"/>
        <v>#DIV/0!</v>
      </c>
      <c r="AQ27" s="36" t="e">
        <f t="shared" si="41"/>
        <v>#DIV/0!</v>
      </c>
      <c r="AR27" s="36" t="e">
        <f t="shared" si="41"/>
        <v>#DIV/0!</v>
      </c>
    </row>
    <row r="28" spans="1:44" s="31" customFormat="1" ht="12.75">
      <c r="A28" s="26" t="s">
        <v>24</v>
      </c>
      <c r="B28" s="39">
        <f>K28+T28+AL28</f>
        <v>6.7</v>
      </c>
      <c r="C28" s="35">
        <f aca="true" t="shared" si="42" ref="C28:H29">L28+U28+AM28</f>
        <v>110</v>
      </c>
      <c r="D28" s="35">
        <f t="shared" si="42"/>
        <v>77</v>
      </c>
      <c r="E28" s="35">
        <f t="shared" si="42"/>
        <v>9</v>
      </c>
      <c r="F28" s="35">
        <f t="shared" si="42"/>
        <v>26</v>
      </c>
      <c r="G28" s="35">
        <f t="shared" si="42"/>
        <v>7</v>
      </c>
      <c r="H28" s="35">
        <f t="shared" si="42"/>
        <v>35</v>
      </c>
      <c r="J28" s="26" t="s">
        <v>24</v>
      </c>
      <c r="K28" s="26"/>
      <c r="L28" s="26"/>
      <c r="M28" s="35">
        <f>N28+O28+P28+Q28</f>
        <v>0</v>
      </c>
      <c r="N28" s="26"/>
      <c r="O28" s="26"/>
      <c r="P28" s="26"/>
      <c r="Q28" s="26"/>
      <c r="S28" s="26" t="s">
        <v>44</v>
      </c>
      <c r="T28" s="26">
        <v>6.7</v>
      </c>
      <c r="U28" s="26">
        <v>110</v>
      </c>
      <c r="V28" s="35">
        <f>W28+X28+Y28+Z28</f>
        <v>77</v>
      </c>
      <c r="W28" s="26">
        <v>9</v>
      </c>
      <c r="X28" s="26">
        <v>26</v>
      </c>
      <c r="Y28" s="26">
        <v>7</v>
      </c>
      <c r="Z28" s="26">
        <v>35</v>
      </c>
      <c r="AB28" s="26" t="s">
        <v>24</v>
      </c>
      <c r="AC28" s="26"/>
      <c r="AD28" s="26"/>
      <c r="AE28" s="35">
        <f>AF28+AG28+AH28+AI28</f>
        <v>0</v>
      </c>
      <c r="AF28" s="26"/>
      <c r="AG28" s="26"/>
      <c r="AH28" s="26"/>
      <c r="AI28" s="26"/>
      <c r="AK28" s="26" t="s">
        <v>24</v>
      </c>
      <c r="AL28" s="26">
        <v>0</v>
      </c>
      <c r="AM28" s="26">
        <v>0</v>
      </c>
      <c r="AN28" s="35">
        <f>AO28+AP28+AQ28+AR28</f>
        <v>0</v>
      </c>
      <c r="AO28" s="26">
        <v>0</v>
      </c>
      <c r="AP28" s="26">
        <v>0</v>
      </c>
      <c r="AQ28" s="26">
        <v>0</v>
      </c>
      <c r="AR28" s="26">
        <v>0</v>
      </c>
    </row>
    <row r="29" spans="1:44" s="31" customFormat="1" ht="12.75">
      <c r="A29" s="26" t="s">
        <v>27</v>
      </c>
      <c r="B29" s="39">
        <f>K29+T29+AL29</f>
        <v>6.7</v>
      </c>
      <c r="C29" s="35">
        <f t="shared" si="42"/>
        <v>94</v>
      </c>
      <c r="D29" s="35">
        <f t="shared" si="42"/>
        <v>74</v>
      </c>
      <c r="E29" s="35">
        <f t="shared" si="42"/>
        <v>0</v>
      </c>
      <c r="F29" s="35">
        <f t="shared" si="42"/>
        <v>0</v>
      </c>
      <c r="G29" s="35">
        <f t="shared" si="42"/>
        <v>0</v>
      </c>
      <c r="H29" s="35">
        <f t="shared" si="42"/>
        <v>74</v>
      </c>
      <c r="J29" s="26" t="s">
        <v>27</v>
      </c>
      <c r="K29" s="26"/>
      <c r="L29" s="26"/>
      <c r="M29" s="35">
        <f>N29+O29+P29+Q29</f>
        <v>0</v>
      </c>
      <c r="N29" s="26"/>
      <c r="O29" s="26"/>
      <c r="P29" s="26"/>
      <c r="Q29" s="26"/>
      <c r="S29" s="26" t="s">
        <v>45</v>
      </c>
      <c r="T29" s="26">
        <v>6.7</v>
      </c>
      <c r="U29" s="26">
        <v>94</v>
      </c>
      <c r="V29" s="35">
        <f>W29+X29+Y29+Z29</f>
        <v>74</v>
      </c>
      <c r="W29" s="26">
        <v>0</v>
      </c>
      <c r="X29" s="26">
        <v>0</v>
      </c>
      <c r="Y29" s="26">
        <v>0</v>
      </c>
      <c r="Z29" s="26">
        <v>74</v>
      </c>
      <c r="AB29" s="26" t="s">
        <v>27</v>
      </c>
      <c r="AC29" s="26">
        <v>0</v>
      </c>
      <c r="AD29" s="26">
        <v>0</v>
      </c>
      <c r="AE29" s="35">
        <f>AF29+AG29+AH29+AI29</f>
        <v>0</v>
      </c>
      <c r="AF29" s="26">
        <v>0</v>
      </c>
      <c r="AG29" s="26">
        <v>0</v>
      </c>
      <c r="AH29" s="26">
        <v>0</v>
      </c>
      <c r="AI29" s="26">
        <v>0</v>
      </c>
      <c r="AK29" s="26" t="s">
        <v>27</v>
      </c>
      <c r="AL29" s="26">
        <v>0</v>
      </c>
      <c r="AM29" s="26">
        <v>0</v>
      </c>
      <c r="AN29" s="35">
        <f>AO29+AP29+AQ29+AR29</f>
        <v>0</v>
      </c>
      <c r="AO29" s="26">
        <v>0</v>
      </c>
      <c r="AP29" s="26">
        <v>0</v>
      </c>
      <c r="AQ29" s="26">
        <v>0</v>
      </c>
      <c r="AR29" s="26">
        <v>0</v>
      </c>
    </row>
    <row r="30" spans="1:44" s="31" customFormat="1" ht="12.75">
      <c r="A30" s="26" t="s">
        <v>2</v>
      </c>
      <c r="B30" s="36">
        <f>B29/B28*100</f>
        <v>100</v>
      </c>
      <c r="C30" s="36">
        <f aca="true" t="shared" si="43" ref="C30:H30">C29/C28*100</f>
        <v>85.45454545454545</v>
      </c>
      <c r="D30" s="36">
        <f>D29/D28*100</f>
        <v>96.1038961038961</v>
      </c>
      <c r="E30" s="36">
        <f t="shared" si="43"/>
        <v>0</v>
      </c>
      <c r="F30" s="36">
        <f t="shared" si="43"/>
        <v>0</v>
      </c>
      <c r="G30" s="36">
        <f t="shared" si="43"/>
        <v>0</v>
      </c>
      <c r="H30" s="36">
        <f t="shared" si="43"/>
        <v>211.42857142857144</v>
      </c>
      <c r="J30" s="26" t="s">
        <v>2</v>
      </c>
      <c r="K30" s="36" t="e">
        <f>K29/K28*100</f>
        <v>#DIV/0!</v>
      </c>
      <c r="L30" s="36" t="e">
        <f aca="true" t="shared" si="44" ref="L30:Q30">L29/L28*100</f>
        <v>#DIV/0!</v>
      </c>
      <c r="M30" s="36" t="e">
        <f t="shared" si="44"/>
        <v>#DIV/0!</v>
      </c>
      <c r="N30" s="36" t="e">
        <f>N29/N28*100</f>
        <v>#DIV/0!</v>
      </c>
      <c r="O30" s="36" t="e">
        <f t="shared" si="44"/>
        <v>#DIV/0!</v>
      </c>
      <c r="P30" s="36" t="e">
        <f t="shared" si="44"/>
        <v>#DIV/0!</v>
      </c>
      <c r="Q30" s="36" t="e">
        <f t="shared" si="44"/>
        <v>#DIV/0!</v>
      </c>
      <c r="S30" s="26" t="s">
        <v>2</v>
      </c>
      <c r="T30" s="36">
        <f>T29/T28*100</f>
        <v>100</v>
      </c>
      <c r="U30" s="36">
        <f aca="true" t="shared" si="45" ref="U30:Z30">U29/U28*100</f>
        <v>85.45454545454545</v>
      </c>
      <c r="V30" s="36">
        <f t="shared" si="45"/>
        <v>96.1038961038961</v>
      </c>
      <c r="W30" s="36">
        <f t="shared" si="45"/>
        <v>0</v>
      </c>
      <c r="X30" s="36">
        <f t="shared" si="45"/>
        <v>0</v>
      </c>
      <c r="Y30" s="36">
        <f t="shared" si="45"/>
        <v>0</v>
      </c>
      <c r="Z30" s="36">
        <f t="shared" si="45"/>
        <v>211.42857142857144</v>
      </c>
      <c r="AB30" s="26" t="s">
        <v>2</v>
      </c>
      <c r="AC30" s="36" t="e">
        <f>AC29/AC28*100</f>
        <v>#DIV/0!</v>
      </c>
      <c r="AD30" s="36" t="e">
        <f aca="true" t="shared" si="46" ref="AD30:AI30">AD29/AD28*100</f>
        <v>#DIV/0!</v>
      </c>
      <c r="AE30" s="36" t="e">
        <f t="shared" si="46"/>
        <v>#DIV/0!</v>
      </c>
      <c r="AF30" s="36" t="e">
        <f t="shared" si="46"/>
        <v>#DIV/0!</v>
      </c>
      <c r="AG30" s="36" t="e">
        <f t="shared" si="46"/>
        <v>#DIV/0!</v>
      </c>
      <c r="AH30" s="36" t="e">
        <f t="shared" si="46"/>
        <v>#DIV/0!</v>
      </c>
      <c r="AI30" s="36" t="e">
        <f t="shared" si="46"/>
        <v>#DIV/0!</v>
      </c>
      <c r="AK30" s="26" t="s">
        <v>2</v>
      </c>
      <c r="AL30" s="36" t="e">
        <f>AL29/AL28*100</f>
        <v>#DIV/0!</v>
      </c>
      <c r="AM30" s="36" t="e">
        <f aca="true" t="shared" si="47" ref="AM30:AR30">AM29/AM28*100</f>
        <v>#DIV/0!</v>
      </c>
      <c r="AN30" s="36" t="e">
        <f t="shared" si="47"/>
        <v>#DIV/0!</v>
      </c>
      <c r="AO30" s="36" t="e">
        <f t="shared" si="47"/>
        <v>#DIV/0!</v>
      </c>
      <c r="AP30" s="36" t="e">
        <f t="shared" si="47"/>
        <v>#DIV/0!</v>
      </c>
      <c r="AQ30" s="36" t="e">
        <f t="shared" si="47"/>
        <v>#DIV/0!</v>
      </c>
      <c r="AR30" s="36" t="e">
        <f t="shared" si="47"/>
        <v>#DIV/0!</v>
      </c>
    </row>
    <row r="31" spans="1:44" s="31" customFormat="1" ht="12.75">
      <c r="A31" s="26" t="s">
        <v>28</v>
      </c>
      <c r="B31" s="39">
        <f>K31+T31+AL31</f>
        <v>4.5</v>
      </c>
      <c r="C31" s="35">
        <f aca="true" t="shared" si="48" ref="C31:H32">L31+U31+AM31</f>
        <v>105</v>
      </c>
      <c r="D31" s="35">
        <f t="shared" si="48"/>
        <v>98</v>
      </c>
      <c r="E31" s="35">
        <f t="shared" si="48"/>
        <v>7</v>
      </c>
      <c r="F31" s="35">
        <f t="shared" si="48"/>
        <v>23</v>
      </c>
      <c r="G31" s="35">
        <f t="shared" si="48"/>
        <v>6</v>
      </c>
      <c r="H31" s="35">
        <f t="shared" si="48"/>
        <v>62</v>
      </c>
      <c r="J31" s="26" t="s">
        <v>28</v>
      </c>
      <c r="K31" s="26">
        <v>0</v>
      </c>
      <c r="L31" s="26">
        <v>0</v>
      </c>
      <c r="M31" s="35">
        <f>N31+O31+P31+Q31</f>
        <v>0</v>
      </c>
      <c r="N31" s="26">
        <v>0</v>
      </c>
      <c r="O31" s="26">
        <v>0</v>
      </c>
      <c r="P31" s="26">
        <v>0</v>
      </c>
      <c r="Q31" s="26">
        <v>0</v>
      </c>
      <c r="S31" s="26" t="s">
        <v>28</v>
      </c>
      <c r="T31" s="26">
        <v>4.5</v>
      </c>
      <c r="U31" s="26">
        <v>105</v>
      </c>
      <c r="V31" s="35">
        <f>W31+X31+Y31+Z31</f>
        <v>98</v>
      </c>
      <c r="W31" s="26">
        <v>7</v>
      </c>
      <c r="X31" s="26">
        <v>23</v>
      </c>
      <c r="Y31" s="26">
        <v>6</v>
      </c>
      <c r="Z31" s="26">
        <v>62</v>
      </c>
      <c r="AB31" s="26" t="s">
        <v>28</v>
      </c>
      <c r="AC31" s="26">
        <v>0</v>
      </c>
      <c r="AD31" s="26">
        <v>0</v>
      </c>
      <c r="AE31" s="35">
        <f>AF31+AG31+AH31+AI31</f>
        <v>0</v>
      </c>
      <c r="AF31" s="26">
        <v>0</v>
      </c>
      <c r="AG31" s="26">
        <v>0</v>
      </c>
      <c r="AH31" s="26">
        <v>0</v>
      </c>
      <c r="AI31" s="26">
        <v>0</v>
      </c>
      <c r="AK31" s="26" t="s">
        <v>28</v>
      </c>
      <c r="AL31" s="26">
        <v>0</v>
      </c>
      <c r="AM31" s="26">
        <v>0</v>
      </c>
      <c r="AN31" s="35">
        <f>AO31+AP31+AQ31+AR31</f>
        <v>0</v>
      </c>
      <c r="AO31" s="26">
        <v>0</v>
      </c>
      <c r="AP31" s="26">
        <v>0</v>
      </c>
      <c r="AQ31" s="26">
        <v>0</v>
      </c>
      <c r="AR31" s="26">
        <v>0</v>
      </c>
    </row>
    <row r="32" spans="1:44" s="31" customFormat="1" ht="12.75">
      <c r="A32" s="26" t="s">
        <v>29</v>
      </c>
      <c r="B32" s="39">
        <f>K32+T32+AL32</f>
        <v>4.5</v>
      </c>
      <c r="C32" s="35">
        <f t="shared" si="48"/>
        <v>115</v>
      </c>
      <c r="D32" s="35">
        <f t="shared" si="48"/>
        <v>102</v>
      </c>
      <c r="E32" s="35">
        <f t="shared" si="48"/>
        <v>0</v>
      </c>
      <c r="F32" s="35">
        <f t="shared" si="48"/>
        <v>0</v>
      </c>
      <c r="G32" s="35">
        <f t="shared" si="48"/>
        <v>0</v>
      </c>
      <c r="H32" s="35">
        <f t="shared" si="48"/>
        <v>102</v>
      </c>
      <c r="J32" s="26" t="s">
        <v>29</v>
      </c>
      <c r="K32" s="26"/>
      <c r="L32" s="26"/>
      <c r="M32" s="35">
        <f>N32+O32+P32+Q32</f>
        <v>0</v>
      </c>
      <c r="N32" s="26"/>
      <c r="O32" s="26"/>
      <c r="P32" s="26"/>
      <c r="Q32" s="26"/>
      <c r="S32" s="26" t="s">
        <v>29</v>
      </c>
      <c r="T32" s="26">
        <v>4.5</v>
      </c>
      <c r="U32" s="26">
        <v>115</v>
      </c>
      <c r="V32" s="35">
        <f>W32+X32+Y32+Z32</f>
        <v>102</v>
      </c>
      <c r="W32" s="26">
        <v>0</v>
      </c>
      <c r="X32" s="26">
        <v>0</v>
      </c>
      <c r="Y32" s="26">
        <v>0</v>
      </c>
      <c r="Z32" s="26">
        <v>102</v>
      </c>
      <c r="AB32" s="26" t="s">
        <v>29</v>
      </c>
      <c r="AC32" s="26">
        <v>0</v>
      </c>
      <c r="AD32" s="26">
        <v>0</v>
      </c>
      <c r="AE32" s="35">
        <f>AF32+AG32+AH32+AI32</f>
        <v>0</v>
      </c>
      <c r="AF32" s="26">
        <v>0</v>
      </c>
      <c r="AG32" s="26">
        <v>0</v>
      </c>
      <c r="AH32" s="26">
        <v>0</v>
      </c>
      <c r="AI32" s="26">
        <v>0</v>
      </c>
      <c r="AK32" s="26" t="s">
        <v>29</v>
      </c>
      <c r="AL32" s="26">
        <v>0</v>
      </c>
      <c r="AM32" s="26">
        <v>0</v>
      </c>
      <c r="AN32" s="35">
        <f>AO32+AP32+AQ32+AR32</f>
        <v>0</v>
      </c>
      <c r="AO32" s="26">
        <v>0</v>
      </c>
      <c r="AP32" s="26">
        <v>0</v>
      </c>
      <c r="AQ32" s="26">
        <v>0</v>
      </c>
      <c r="AR32" s="26">
        <v>0</v>
      </c>
    </row>
    <row r="33" spans="1:44" s="31" customFormat="1" ht="12.75">
      <c r="A33" s="26" t="s">
        <v>2</v>
      </c>
      <c r="B33" s="36">
        <f>B32/B31*100</f>
        <v>100</v>
      </c>
      <c r="C33" s="36">
        <f aca="true" t="shared" si="49" ref="C33:H33">C32/C31*100</f>
        <v>109.52380952380953</v>
      </c>
      <c r="D33" s="36">
        <f t="shared" si="49"/>
        <v>104.08163265306123</v>
      </c>
      <c r="E33" s="36">
        <f t="shared" si="49"/>
        <v>0</v>
      </c>
      <c r="F33" s="36">
        <f t="shared" si="49"/>
        <v>0</v>
      </c>
      <c r="G33" s="36">
        <f t="shared" si="49"/>
        <v>0</v>
      </c>
      <c r="H33" s="36">
        <f t="shared" si="49"/>
        <v>164.51612903225808</v>
      </c>
      <c r="J33" s="26" t="s">
        <v>2</v>
      </c>
      <c r="K33" s="36" t="e">
        <f>K32/K31*100</f>
        <v>#DIV/0!</v>
      </c>
      <c r="L33" s="36" t="e">
        <f aca="true" t="shared" si="50" ref="L33:Q33">L32/L31*100</f>
        <v>#DIV/0!</v>
      </c>
      <c r="M33" s="36" t="e">
        <f t="shared" si="50"/>
        <v>#DIV/0!</v>
      </c>
      <c r="N33" s="36" t="e">
        <f t="shared" si="50"/>
        <v>#DIV/0!</v>
      </c>
      <c r="O33" s="36" t="e">
        <f t="shared" si="50"/>
        <v>#DIV/0!</v>
      </c>
      <c r="P33" s="36" t="e">
        <f t="shared" si="50"/>
        <v>#DIV/0!</v>
      </c>
      <c r="Q33" s="36" t="e">
        <f t="shared" si="50"/>
        <v>#DIV/0!</v>
      </c>
      <c r="S33" s="26" t="s">
        <v>2</v>
      </c>
      <c r="T33" s="36">
        <f>T32/T31*100</f>
        <v>100</v>
      </c>
      <c r="U33" s="36">
        <f aca="true" t="shared" si="51" ref="U33:Z33">U32/U31*100</f>
        <v>109.52380952380953</v>
      </c>
      <c r="V33" s="36">
        <f t="shared" si="51"/>
        <v>104.08163265306123</v>
      </c>
      <c r="W33" s="36">
        <f t="shared" si="51"/>
        <v>0</v>
      </c>
      <c r="X33" s="36">
        <f t="shared" si="51"/>
        <v>0</v>
      </c>
      <c r="Y33" s="36">
        <f t="shared" si="51"/>
        <v>0</v>
      </c>
      <c r="Z33" s="36">
        <f t="shared" si="51"/>
        <v>164.51612903225808</v>
      </c>
      <c r="AB33" s="26" t="s">
        <v>2</v>
      </c>
      <c r="AC33" s="36" t="e">
        <f>AC32/AC31*100</f>
        <v>#DIV/0!</v>
      </c>
      <c r="AD33" s="36" t="e">
        <f aca="true" t="shared" si="52" ref="AD33:AI33">AD32/AD31*100</f>
        <v>#DIV/0!</v>
      </c>
      <c r="AE33" s="36" t="e">
        <f t="shared" si="52"/>
        <v>#DIV/0!</v>
      </c>
      <c r="AF33" s="36" t="e">
        <f t="shared" si="52"/>
        <v>#DIV/0!</v>
      </c>
      <c r="AG33" s="36" t="e">
        <f t="shared" si="52"/>
        <v>#DIV/0!</v>
      </c>
      <c r="AH33" s="36" t="e">
        <f t="shared" si="52"/>
        <v>#DIV/0!</v>
      </c>
      <c r="AI33" s="36" t="e">
        <f t="shared" si="52"/>
        <v>#DIV/0!</v>
      </c>
      <c r="AK33" s="26" t="s">
        <v>2</v>
      </c>
      <c r="AL33" s="36" t="e">
        <f>AL32/AL31*100</f>
        <v>#DIV/0!</v>
      </c>
      <c r="AM33" s="36" t="e">
        <f aca="true" t="shared" si="53" ref="AM33:AR33">AM32/AM31*100</f>
        <v>#DIV/0!</v>
      </c>
      <c r="AN33" s="36" t="e">
        <f t="shared" si="53"/>
        <v>#DIV/0!</v>
      </c>
      <c r="AO33" s="36" t="e">
        <f t="shared" si="53"/>
        <v>#DIV/0!</v>
      </c>
      <c r="AP33" s="36" t="e">
        <f t="shared" si="53"/>
        <v>#DIV/0!</v>
      </c>
      <c r="AQ33" s="36" t="e">
        <f t="shared" si="53"/>
        <v>#DIV/0!</v>
      </c>
      <c r="AR33" s="36" t="e">
        <f t="shared" si="53"/>
        <v>#DIV/0!</v>
      </c>
    </row>
    <row r="34" spans="1:44" s="31" customFormat="1" ht="12.75">
      <c r="A34" s="26" t="s">
        <v>30</v>
      </c>
      <c r="B34" s="39">
        <f>K34+T34+AL34</f>
        <v>4.7</v>
      </c>
      <c r="C34" s="35">
        <f aca="true" t="shared" si="54" ref="C34:H35">L34+U34+AM34</f>
        <v>170</v>
      </c>
      <c r="D34" s="35">
        <f t="shared" si="54"/>
        <v>147</v>
      </c>
      <c r="E34" s="35">
        <f t="shared" si="54"/>
        <v>87</v>
      </c>
      <c r="F34" s="35">
        <f t="shared" si="54"/>
        <v>17</v>
      </c>
      <c r="G34" s="35">
        <f t="shared" si="54"/>
        <v>17</v>
      </c>
      <c r="H34" s="35">
        <f t="shared" si="54"/>
        <v>26</v>
      </c>
      <c r="J34" s="26" t="s">
        <v>30</v>
      </c>
      <c r="K34" s="26">
        <v>0</v>
      </c>
      <c r="L34" s="26">
        <v>0</v>
      </c>
      <c r="M34" s="35">
        <f>N34+O34+P34+Q34</f>
        <v>0</v>
      </c>
      <c r="N34" s="26">
        <v>0</v>
      </c>
      <c r="O34" s="26">
        <v>0</v>
      </c>
      <c r="P34" s="26">
        <v>0</v>
      </c>
      <c r="Q34" s="26">
        <v>0</v>
      </c>
      <c r="S34" s="26" t="s">
        <v>30</v>
      </c>
      <c r="T34" s="26">
        <v>4.7</v>
      </c>
      <c r="U34" s="26">
        <v>170</v>
      </c>
      <c r="V34" s="35">
        <f>W34+X34+Y34+Z34</f>
        <v>147</v>
      </c>
      <c r="W34" s="26">
        <v>87</v>
      </c>
      <c r="X34" s="26">
        <v>17</v>
      </c>
      <c r="Y34" s="26">
        <v>17</v>
      </c>
      <c r="Z34" s="26">
        <v>26</v>
      </c>
      <c r="AB34" s="26" t="s">
        <v>30</v>
      </c>
      <c r="AC34" s="26">
        <v>0</v>
      </c>
      <c r="AD34" s="26">
        <v>0</v>
      </c>
      <c r="AE34" s="35">
        <f>AF34+AG34+AH34+AI34</f>
        <v>0</v>
      </c>
      <c r="AF34" s="26">
        <v>0</v>
      </c>
      <c r="AG34" s="26">
        <v>0</v>
      </c>
      <c r="AH34" s="26">
        <v>0</v>
      </c>
      <c r="AI34" s="26">
        <v>0</v>
      </c>
      <c r="AK34" s="26" t="s">
        <v>30</v>
      </c>
      <c r="AL34" s="26">
        <v>0</v>
      </c>
      <c r="AM34" s="26">
        <v>0</v>
      </c>
      <c r="AN34" s="35">
        <f>AO34+AP34+AQ34+AR34</f>
        <v>0</v>
      </c>
      <c r="AO34" s="26">
        <v>0</v>
      </c>
      <c r="AP34" s="26">
        <v>0</v>
      </c>
      <c r="AQ34" s="26">
        <v>0</v>
      </c>
      <c r="AR34" s="26">
        <v>0</v>
      </c>
    </row>
    <row r="35" spans="1:44" s="31" customFormat="1" ht="12.75">
      <c r="A35" s="26" t="s">
        <v>31</v>
      </c>
      <c r="B35" s="39">
        <f>K35+T35+AL35</f>
        <v>4.7</v>
      </c>
      <c r="C35" s="35">
        <f t="shared" si="54"/>
        <v>150</v>
      </c>
      <c r="D35" s="35">
        <f t="shared" si="54"/>
        <v>146</v>
      </c>
      <c r="E35" s="35">
        <f t="shared" si="54"/>
        <v>19</v>
      </c>
      <c r="F35" s="35">
        <f t="shared" si="54"/>
        <v>8</v>
      </c>
      <c r="G35" s="35">
        <f t="shared" si="54"/>
        <v>0</v>
      </c>
      <c r="H35" s="35">
        <f t="shared" si="54"/>
        <v>119</v>
      </c>
      <c r="J35" s="26" t="s">
        <v>31</v>
      </c>
      <c r="K35" s="26">
        <v>0</v>
      </c>
      <c r="L35" s="26">
        <v>0</v>
      </c>
      <c r="M35" s="35">
        <f>N35+O35+P35+Q35</f>
        <v>0</v>
      </c>
      <c r="N35" s="26">
        <v>0</v>
      </c>
      <c r="O35" s="26">
        <v>0</v>
      </c>
      <c r="P35" s="26">
        <v>0</v>
      </c>
      <c r="Q35" s="26">
        <v>0</v>
      </c>
      <c r="S35" s="26" t="s">
        <v>31</v>
      </c>
      <c r="T35" s="26">
        <v>4.7</v>
      </c>
      <c r="U35" s="26">
        <v>150</v>
      </c>
      <c r="V35" s="35">
        <f>W35+X35+Y35+Z35</f>
        <v>146</v>
      </c>
      <c r="W35" s="26">
        <v>19</v>
      </c>
      <c r="X35" s="26">
        <v>8</v>
      </c>
      <c r="Y35" s="26">
        <v>0</v>
      </c>
      <c r="Z35" s="26">
        <v>119</v>
      </c>
      <c r="AB35" s="26" t="s">
        <v>31</v>
      </c>
      <c r="AC35" s="26">
        <v>0</v>
      </c>
      <c r="AD35" s="26">
        <v>0</v>
      </c>
      <c r="AE35" s="35">
        <f>AF35+AG35+AH35+AI35</f>
        <v>0</v>
      </c>
      <c r="AF35" s="26">
        <v>0</v>
      </c>
      <c r="AG35" s="26">
        <v>0</v>
      </c>
      <c r="AH35" s="26">
        <v>0</v>
      </c>
      <c r="AI35" s="26">
        <v>0</v>
      </c>
      <c r="AK35" s="26" t="s">
        <v>31</v>
      </c>
      <c r="AL35" s="26">
        <v>0</v>
      </c>
      <c r="AM35" s="26">
        <v>0</v>
      </c>
      <c r="AN35" s="35">
        <f>AO35+AP35+AQ35+AR35</f>
        <v>0</v>
      </c>
      <c r="AO35" s="26">
        <v>0</v>
      </c>
      <c r="AP35" s="26">
        <v>0</v>
      </c>
      <c r="AQ35" s="26">
        <v>0</v>
      </c>
      <c r="AR35" s="26">
        <v>0</v>
      </c>
    </row>
    <row r="36" spans="1:44" s="31" customFormat="1" ht="12.75">
      <c r="A36" s="26" t="s">
        <v>2</v>
      </c>
      <c r="B36" s="36">
        <f>B35/B34*100</f>
        <v>100</v>
      </c>
      <c r="C36" s="36">
        <f aca="true" t="shared" si="55" ref="C36:H36">C35/C34*100</f>
        <v>88.23529411764706</v>
      </c>
      <c r="D36" s="36">
        <f t="shared" si="55"/>
        <v>99.31972789115646</v>
      </c>
      <c r="E36" s="36">
        <f t="shared" si="55"/>
        <v>21.839080459770116</v>
      </c>
      <c r="F36" s="36">
        <f t="shared" si="55"/>
        <v>47.05882352941176</v>
      </c>
      <c r="G36" s="36">
        <f t="shared" si="55"/>
        <v>0</v>
      </c>
      <c r="H36" s="36">
        <f t="shared" si="55"/>
        <v>457.6923076923077</v>
      </c>
      <c r="J36" s="26" t="s">
        <v>2</v>
      </c>
      <c r="K36" s="36" t="e">
        <f>K35/K34*100</f>
        <v>#DIV/0!</v>
      </c>
      <c r="L36" s="36" t="e">
        <f aca="true" t="shared" si="56" ref="L36:Q36">L35/L34*100</f>
        <v>#DIV/0!</v>
      </c>
      <c r="M36" s="36" t="e">
        <f t="shared" si="56"/>
        <v>#DIV/0!</v>
      </c>
      <c r="N36" s="36" t="e">
        <f t="shared" si="56"/>
        <v>#DIV/0!</v>
      </c>
      <c r="O36" s="36" t="e">
        <f t="shared" si="56"/>
        <v>#DIV/0!</v>
      </c>
      <c r="P36" s="36" t="e">
        <f t="shared" si="56"/>
        <v>#DIV/0!</v>
      </c>
      <c r="Q36" s="36" t="e">
        <f t="shared" si="56"/>
        <v>#DIV/0!</v>
      </c>
      <c r="S36" s="26" t="s">
        <v>2</v>
      </c>
      <c r="T36" s="36">
        <f>T35/T34*100</f>
        <v>100</v>
      </c>
      <c r="U36" s="36">
        <f aca="true" t="shared" si="57" ref="U36:Z36">U35/U34*100</f>
        <v>88.23529411764706</v>
      </c>
      <c r="V36" s="36">
        <f t="shared" si="57"/>
        <v>99.31972789115646</v>
      </c>
      <c r="W36" s="36">
        <f t="shared" si="57"/>
        <v>21.839080459770116</v>
      </c>
      <c r="X36" s="36">
        <f t="shared" si="57"/>
        <v>47.05882352941176</v>
      </c>
      <c r="Y36" s="36">
        <f t="shared" si="57"/>
        <v>0</v>
      </c>
      <c r="Z36" s="36">
        <f t="shared" si="57"/>
        <v>457.6923076923077</v>
      </c>
      <c r="AB36" s="26" t="s">
        <v>2</v>
      </c>
      <c r="AC36" s="36" t="e">
        <f>AC35/AC34*100</f>
        <v>#DIV/0!</v>
      </c>
      <c r="AD36" s="36" t="e">
        <f aca="true" t="shared" si="58" ref="AD36:AI36">AD35/AD34*100</f>
        <v>#DIV/0!</v>
      </c>
      <c r="AE36" s="36" t="e">
        <f t="shared" si="58"/>
        <v>#DIV/0!</v>
      </c>
      <c r="AF36" s="36" t="e">
        <f t="shared" si="58"/>
        <v>#DIV/0!</v>
      </c>
      <c r="AG36" s="36" t="e">
        <f t="shared" si="58"/>
        <v>#DIV/0!</v>
      </c>
      <c r="AH36" s="36" t="e">
        <f t="shared" si="58"/>
        <v>#DIV/0!</v>
      </c>
      <c r="AI36" s="36" t="e">
        <f t="shared" si="58"/>
        <v>#DIV/0!</v>
      </c>
      <c r="AK36" s="26" t="s">
        <v>2</v>
      </c>
      <c r="AL36" s="36" t="e">
        <f>AL35/AL34*100</f>
        <v>#DIV/0!</v>
      </c>
      <c r="AM36" s="36" t="e">
        <f aca="true" t="shared" si="59" ref="AM36:AR36">AM35/AM34*100</f>
        <v>#DIV/0!</v>
      </c>
      <c r="AN36" s="36" t="e">
        <f t="shared" si="59"/>
        <v>#DIV/0!</v>
      </c>
      <c r="AO36" s="36" t="e">
        <f t="shared" si="59"/>
        <v>#DIV/0!</v>
      </c>
      <c r="AP36" s="36" t="e">
        <f t="shared" si="59"/>
        <v>#DIV/0!</v>
      </c>
      <c r="AQ36" s="36" t="e">
        <f t="shared" si="59"/>
        <v>#DIV/0!</v>
      </c>
      <c r="AR36" s="36" t="e">
        <f t="shared" si="59"/>
        <v>#DIV/0!</v>
      </c>
    </row>
    <row r="37" spans="1:44" s="31" customFormat="1" ht="12.75">
      <c r="A37" s="26" t="s">
        <v>32</v>
      </c>
      <c r="B37" s="39">
        <f>K37+T37+AL37</f>
        <v>3.1</v>
      </c>
      <c r="C37" s="35">
        <f aca="true" t="shared" si="60" ref="C37:H38">L37+U37+AM37</f>
        <v>242</v>
      </c>
      <c r="D37" s="35">
        <f t="shared" si="60"/>
        <v>213</v>
      </c>
      <c r="E37" s="35">
        <f t="shared" si="60"/>
        <v>0</v>
      </c>
      <c r="F37" s="35">
        <f t="shared" si="60"/>
        <v>61</v>
      </c>
      <c r="G37" s="35">
        <f t="shared" si="60"/>
        <v>19</v>
      </c>
      <c r="H37" s="35">
        <f t="shared" si="60"/>
        <v>133</v>
      </c>
      <c r="J37" s="26" t="s">
        <v>32</v>
      </c>
      <c r="K37" s="26">
        <v>0</v>
      </c>
      <c r="L37" s="26">
        <v>0</v>
      </c>
      <c r="M37" s="35">
        <f>N37+O37+P37+Q37</f>
        <v>0</v>
      </c>
      <c r="N37" s="26">
        <v>0</v>
      </c>
      <c r="O37" s="26">
        <v>0</v>
      </c>
      <c r="P37" s="26">
        <v>0</v>
      </c>
      <c r="Q37" s="26">
        <v>0</v>
      </c>
      <c r="S37" s="26" t="s">
        <v>32</v>
      </c>
      <c r="T37" s="26">
        <v>3.1</v>
      </c>
      <c r="U37" s="26">
        <v>242</v>
      </c>
      <c r="V37" s="35">
        <f>W37+X37+Y37+Z37</f>
        <v>213</v>
      </c>
      <c r="W37" s="26">
        <v>0</v>
      </c>
      <c r="X37" s="26">
        <v>61</v>
      </c>
      <c r="Y37" s="26">
        <v>19</v>
      </c>
      <c r="Z37" s="26">
        <v>133</v>
      </c>
      <c r="AB37" s="26" t="s">
        <v>32</v>
      </c>
      <c r="AC37" s="26">
        <v>0</v>
      </c>
      <c r="AD37" s="26">
        <v>0</v>
      </c>
      <c r="AE37" s="35">
        <f>AF37+AG37+AH37+AI37</f>
        <v>0</v>
      </c>
      <c r="AF37" s="26">
        <v>0</v>
      </c>
      <c r="AG37" s="26">
        <v>0</v>
      </c>
      <c r="AH37" s="26">
        <v>0</v>
      </c>
      <c r="AI37" s="26">
        <v>0</v>
      </c>
      <c r="AK37" s="26" t="s">
        <v>32</v>
      </c>
      <c r="AL37" s="26">
        <v>0</v>
      </c>
      <c r="AM37" s="26">
        <v>0</v>
      </c>
      <c r="AN37" s="35">
        <f>AO37+AP37+AQ37+AR37</f>
        <v>0</v>
      </c>
      <c r="AO37" s="26">
        <v>0</v>
      </c>
      <c r="AP37" s="26">
        <v>0</v>
      </c>
      <c r="AQ37" s="26">
        <v>0</v>
      </c>
      <c r="AR37" s="26">
        <v>0</v>
      </c>
    </row>
    <row r="38" spans="1:44" s="31" customFormat="1" ht="12.75">
      <c r="A38" s="26" t="s">
        <v>33</v>
      </c>
      <c r="B38" s="39">
        <f>K38+T38+AL38</f>
        <v>3.1</v>
      </c>
      <c r="C38" s="35">
        <f t="shared" si="60"/>
        <v>235</v>
      </c>
      <c r="D38" s="35">
        <f t="shared" si="60"/>
        <v>209</v>
      </c>
      <c r="E38" s="35">
        <f t="shared" si="60"/>
        <v>30</v>
      </c>
      <c r="F38" s="35">
        <f t="shared" si="60"/>
        <v>25</v>
      </c>
      <c r="G38" s="35">
        <f t="shared" si="60"/>
        <v>0</v>
      </c>
      <c r="H38" s="35">
        <f t="shared" si="60"/>
        <v>154</v>
      </c>
      <c r="J38" s="26" t="s">
        <v>33</v>
      </c>
      <c r="K38" s="26">
        <v>0</v>
      </c>
      <c r="L38" s="26">
        <v>0</v>
      </c>
      <c r="M38" s="35">
        <f>N38+O38+P38+Q38</f>
        <v>0</v>
      </c>
      <c r="N38" s="26">
        <v>0</v>
      </c>
      <c r="O38" s="26">
        <v>0</v>
      </c>
      <c r="P38" s="26">
        <v>0</v>
      </c>
      <c r="Q38" s="26">
        <v>0</v>
      </c>
      <c r="S38" s="26" t="s">
        <v>33</v>
      </c>
      <c r="T38" s="26">
        <v>3.1</v>
      </c>
      <c r="U38" s="26">
        <v>235</v>
      </c>
      <c r="V38" s="35">
        <f>W38+X38+Y38+Z38</f>
        <v>209</v>
      </c>
      <c r="W38" s="26">
        <v>30</v>
      </c>
      <c r="X38" s="26">
        <v>25</v>
      </c>
      <c r="Y38" s="26">
        <v>0</v>
      </c>
      <c r="Z38" s="26">
        <v>154</v>
      </c>
      <c r="AB38" s="26" t="s">
        <v>33</v>
      </c>
      <c r="AC38" s="26">
        <v>0</v>
      </c>
      <c r="AD38" s="26">
        <v>0</v>
      </c>
      <c r="AE38" s="35">
        <f>AF38+AG38+AH38+AI38</f>
        <v>0</v>
      </c>
      <c r="AF38" s="26">
        <v>0</v>
      </c>
      <c r="AG38" s="26">
        <v>0</v>
      </c>
      <c r="AH38" s="26">
        <v>0</v>
      </c>
      <c r="AI38" s="26">
        <v>0</v>
      </c>
      <c r="AK38" s="26" t="s">
        <v>33</v>
      </c>
      <c r="AL38" s="26">
        <v>0</v>
      </c>
      <c r="AM38" s="26">
        <v>0</v>
      </c>
      <c r="AN38" s="35">
        <f>AO38+AP38+AQ38+AR38</f>
        <v>0</v>
      </c>
      <c r="AO38" s="26">
        <v>0</v>
      </c>
      <c r="AP38" s="26">
        <v>0</v>
      </c>
      <c r="AQ38" s="26">
        <v>0</v>
      </c>
      <c r="AR38" s="26">
        <v>0</v>
      </c>
    </row>
    <row r="39" spans="1:44" s="31" customFormat="1" ht="12.75">
      <c r="A39" s="26" t="s">
        <v>2</v>
      </c>
      <c r="B39" s="36">
        <f>B38/B37*100</f>
        <v>100</v>
      </c>
      <c r="C39" s="36">
        <f aca="true" t="shared" si="61" ref="C39:H39">C38/C37*100</f>
        <v>97.10743801652893</v>
      </c>
      <c r="D39" s="36">
        <f t="shared" si="61"/>
        <v>98.12206572769952</v>
      </c>
      <c r="E39" s="36" t="e">
        <f t="shared" si="61"/>
        <v>#DIV/0!</v>
      </c>
      <c r="F39" s="36">
        <f t="shared" si="61"/>
        <v>40.98360655737705</v>
      </c>
      <c r="G39" s="36">
        <f t="shared" si="61"/>
        <v>0</v>
      </c>
      <c r="H39" s="36">
        <f t="shared" si="61"/>
        <v>115.78947368421053</v>
      </c>
      <c r="J39" s="26" t="s">
        <v>2</v>
      </c>
      <c r="K39" s="36" t="e">
        <f>K38/K37*100</f>
        <v>#DIV/0!</v>
      </c>
      <c r="L39" s="36" t="e">
        <f aca="true" t="shared" si="62" ref="L39:Q39">L38/L37*100</f>
        <v>#DIV/0!</v>
      </c>
      <c r="M39" s="36" t="e">
        <f t="shared" si="62"/>
        <v>#DIV/0!</v>
      </c>
      <c r="N39" s="36" t="e">
        <f t="shared" si="62"/>
        <v>#DIV/0!</v>
      </c>
      <c r="O39" s="36" t="e">
        <f t="shared" si="62"/>
        <v>#DIV/0!</v>
      </c>
      <c r="P39" s="36" t="e">
        <f t="shared" si="62"/>
        <v>#DIV/0!</v>
      </c>
      <c r="Q39" s="36" t="e">
        <f t="shared" si="62"/>
        <v>#DIV/0!</v>
      </c>
      <c r="S39" s="26" t="s">
        <v>2</v>
      </c>
      <c r="T39" s="36">
        <f>T38/T37*100</f>
        <v>100</v>
      </c>
      <c r="U39" s="36">
        <f aca="true" t="shared" si="63" ref="U39:Z39">U38/U37*100</f>
        <v>97.10743801652893</v>
      </c>
      <c r="V39" s="36">
        <f t="shared" si="63"/>
        <v>98.12206572769952</v>
      </c>
      <c r="W39" s="36" t="e">
        <f t="shared" si="63"/>
        <v>#DIV/0!</v>
      </c>
      <c r="X39" s="36">
        <f t="shared" si="63"/>
        <v>40.98360655737705</v>
      </c>
      <c r="Y39" s="36">
        <f t="shared" si="63"/>
        <v>0</v>
      </c>
      <c r="Z39" s="36">
        <f t="shared" si="63"/>
        <v>115.78947368421053</v>
      </c>
      <c r="AB39" s="26" t="s">
        <v>2</v>
      </c>
      <c r="AC39" s="36" t="e">
        <f>AC38/AC37*100</f>
        <v>#DIV/0!</v>
      </c>
      <c r="AD39" s="36" t="e">
        <f aca="true" t="shared" si="64" ref="AD39:AI39">AD38/AD37*100</f>
        <v>#DIV/0!</v>
      </c>
      <c r="AE39" s="36" t="e">
        <f t="shared" si="64"/>
        <v>#DIV/0!</v>
      </c>
      <c r="AF39" s="36" t="e">
        <f t="shared" si="64"/>
        <v>#DIV/0!</v>
      </c>
      <c r="AG39" s="36" t="e">
        <f t="shared" si="64"/>
        <v>#DIV/0!</v>
      </c>
      <c r="AH39" s="36" t="e">
        <f t="shared" si="64"/>
        <v>#DIV/0!</v>
      </c>
      <c r="AI39" s="36" t="e">
        <f t="shared" si="64"/>
        <v>#DIV/0!</v>
      </c>
      <c r="AK39" s="26" t="s">
        <v>2</v>
      </c>
      <c r="AL39" s="36" t="e">
        <f>AL38/AL37*100</f>
        <v>#DIV/0!</v>
      </c>
      <c r="AM39" s="36" t="e">
        <f aca="true" t="shared" si="65" ref="AM39:AR39">AM38/AM37*100</f>
        <v>#DIV/0!</v>
      </c>
      <c r="AN39" s="36" t="e">
        <f t="shared" si="65"/>
        <v>#DIV/0!</v>
      </c>
      <c r="AO39" s="36" t="e">
        <f t="shared" si="65"/>
        <v>#DIV/0!</v>
      </c>
      <c r="AP39" s="36" t="e">
        <f t="shared" si="65"/>
        <v>#DIV/0!</v>
      </c>
      <c r="AQ39" s="36" t="e">
        <f t="shared" si="65"/>
        <v>#DIV/0!</v>
      </c>
      <c r="AR39" s="36" t="e">
        <f t="shared" si="65"/>
        <v>#DIV/0!</v>
      </c>
    </row>
    <row r="40" spans="1:44" s="31" customFormat="1" ht="12.75">
      <c r="A40" s="26" t="s">
        <v>34</v>
      </c>
      <c r="B40" s="39">
        <f>K40+T40+AL40</f>
        <v>0.2</v>
      </c>
      <c r="C40" s="35">
        <f aca="true" t="shared" si="66" ref="C40:H41">L40+U40+AM40</f>
        <v>10</v>
      </c>
      <c r="D40" s="35">
        <f t="shared" si="66"/>
        <v>7</v>
      </c>
      <c r="E40" s="35">
        <f t="shared" si="66"/>
        <v>0</v>
      </c>
      <c r="F40" s="35">
        <f t="shared" si="66"/>
        <v>0</v>
      </c>
      <c r="G40" s="35">
        <f t="shared" si="66"/>
        <v>0</v>
      </c>
      <c r="H40" s="35">
        <f t="shared" si="66"/>
        <v>7</v>
      </c>
      <c r="J40" s="26" t="s">
        <v>34</v>
      </c>
      <c r="K40" s="26"/>
      <c r="L40" s="26"/>
      <c r="M40" s="35">
        <f>N40+O40+P40+Q40</f>
        <v>0</v>
      </c>
      <c r="N40" s="26"/>
      <c r="O40" s="26"/>
      <c r="P40" s="26"/>
      <c r="Q40" s="26"/>
      <c r="S40" s="26" t="s">
        <v>46</v>
      </c>
      <c r="T40" s="26">
        <v>0.2</v>
      </c>
      <c r="U40" s="26">
        <v>10</v>
      </c>
      <c r="V40" s="35">
        <f>W40+X40+Y40+Z40</f>
        <v>7</v>
      </c>
      <c r="W40" s="26"/>
      <c r="X40" s="26"/>
      <c r="Y40" s="26"/>
      <c r="Z40" s="26">
        <v>7</v>
      </c>
      <c r="AB40" s="26" t="s">
        <v>34</v>
      </c>
      <c r="AC40" s="26"/>
      <c r="AD40" s="26"/>
      <c r="AE40" s="35">
        <f>AF40+AG40+AH40+AI40</f>
        <v>0</v>
      </c>
      <c r="AF40" s="26"/>
      <c r="AG40" s="26"/>
      <c r="AH40" s="26"/>
      <c r="AI40" s="26"/>
      <c r="AK40" s="26" t="s">
        <v>34</v>
      </c>
      <c r="AL40" s="26">
        <v>0</v>
      </c>
      <c r="AM40" s="26">
        <v>0</v>
      </c>
      <c r="AN40" s="35">
        <f>AO40+AP40+AQ40+AR40</f>
        <v>0</v>
      </c>
      <c r="AO40" s="26">
        <v>0</v>
      </c>
      <c r="AP40" s="26">
        <v>0</v>
      </c>
      <c r="AQ40" s="26">
        <v>0</v>
      </c>
      <c r="AR40" s="26">
        <v>0</v>
      </c>
    </row>
    <row r="41" spans="1:44" s="31" customFormat="1" ht="12.75">
      <c r="A41" s="26" t="s">
        <v>35</v>
      </c>
      <c r="B41" s="39">
        <f>K41+T41+AL41</f>
        <v>0.2</v>
      </c>
      <c r="C41" s="35">
        <f t="shared" si="66"/>
        <v>5</v>
      </c>
      <c r="D41" s="35">
        <f t="shared" si="66"/>
        <v>3</v>
      </c>
      <c r="E41" s="35">
        <f t="shared" si="66"/>
        <v>0</v>
      </c>
      <c r="F41" s="35">
        <f t="shared" si="66"/>
        <v>0</v>
      </c>
      <c r="G41" s="35">
        <f t="shared" si="66"/>
        <v>0</v>
      </c>
      <c r="H41" s="35">
        <f t="shared" si="66"/>
        <v>3</v>
      </c>
      <c r="J41" s="26" t="s">
        <v>35</v>
      </c>
      <c r="K41" s="26"/>
      <c r="L41" s="26"/>
      <c r="M41" s="35">
        <f>N41+O41+P41+Q41</f>
        <v>0</v>
      </c>
      <c r="N41" s="26"/>
      <c r="O41" s="26"/>
      <c r="P41" s="26"/>
      <c r="Q41" s="26"/>
      <c r="S41" s="26" t="s">
        <v>47</v>
      </c>
      <c r="T41" s="26">
        <v>0.2</v>
      </c>
      <c r="U41" s="26">
        <v>5</v>
      </c>
      <c r="V41" s="35">
        <f>W41+X41+Y41+Z41</f>
        <v>3</v>
      </c>
      <c r="W41" s="26"/>
      <c r="X41" s="26"/>
      <c r="Y41" s="26"/>
      <c r="Z41" s="26">
        <v>3</v>
      </c>
      <c r="AB41" s="26" t="s">
        <v>35</v>
      </c>
      <c r="AC41" s="26"/>
      <c r="AD41" s="26"/>
      <c r="AE41" s="35">
        <f>AF41+AG41+AH41+AI41</f>
        <v>0</v>
      </c>
      <c r="AF41" s="26"/>
      <c r="AG41" s="26"/>
      <c r="AH41" s="26"/>
      <c r="AI41" s="26"/>
      <c r="AK41" s="26" t="s">
        <v>35</v>
      </c>
      <c r="AL41" s="26">
        <v>0</v>
      </c>
      <c r="AM41" s="26">
        <v>0</v>
      </c>
      <c r="AN41" s="35">
        <f>AO41+AP41+AQ41+AR41</f>
        <v>0</v>
      </c>
      <c r="AO41" s="26">
        <v>0</v>
      </c>
      <c r="AP41" s="26">
        <v>0</v>
      </c>
      <c r="AQ41" s="26">
        <v>0</v>
      </c>
      <c r="AR41" s="26">
        <v>0</v>
      </c>
    </row>
    <row r="42" spans="1:44" s="31" customFormat="1" ht="12.75">
      <c r="A42" s="26" t="s">
        <v>2</v>
      </c>
      <c r="B42" s="36">
        <f>B41/B40*100</f>
        <v>100</v>
      </c>
      <c r="C42" s="36">
        <f aca="true" t="shared" si="67" ref="C42:H42">C41/C40*100</f>
        <v>50</v>
      </c>
      <c r="D42" s="36">
        <f t="shared" si="67"/>
        <v>42.857142857142854</v>
      </c>
      <c r="E42" s="36" t="e">
        <f t="shared" si="67"/>
        <v>#DIV/0!</v>
      </c>
      <c r="F42" s="36" t="e">
        <f t="shared" si="67"/>
        <v>#DIV/0!</v>
      </c>
      <c r="G42" s="36" t="e">
        <f t="shared" si="67"/>
        <v>#DIV/0!</v>
      </c>
      <c r="H42" s="36">
        <f t="shared" si="67"/>
        <v>42.857142857142854</v>
      </c>
      <c r="J42" s="26" t="s">
        <v>2</v>
      </c>
      <c r="K42" s="36" t="e">
        <f>K41/K40*100</f>
        <v>#DIV/0!</v>
      </c>
      <c r="L42" s="36" t="e">
        <f aca="true" t="shared" si="68" ref="L42:Q42">L41/L40*100</f>
        <v>#DIV/0!</v>
      </c>
      <c r="M42" s="36" t="e">
        <f t="shared" si="68"/>
        <v>#DIV/0!</v>
      </c>
      <c r="N42" s="36" t="e">
        <f t="shared" si="68"/>
        <v>#DIV/0!</v>
      </c>
      <c r="O42" s="36" t="e">
        <f t="shared" si="68"/>
        <v>#DIV/0!</v>
      </c>
      <c r="P42" s="36" t="e">
        <f t="shared" si="68"/>
        <v>#DIV/0!</v>
      </c>
      <c r="Q42" s="36" t="e">
        <f t="shared" si="68"/>
        <v>#DIV/0!</v>
      </c>
      <c r="S42" s="26" t="s">
        <v>2</v>
      </c>
      <c r="T42" s="36">
        <f>T41/T40*100</f>
        <v>100</v>
      </c>
      <c r="U42" s="36">
        <f aca="true" t="shared" si="69" ref="U42:Z42">U41/U40*100</f>
        <v>50</v>
      </c>
      <c r="V42" s="36">
        <f t="shared" si="69"/>
        <v>42.857142857142854</v>
      </c>
      <c r="W42" s="36" t="e">
        <f t="shared" si="69"/>
        <v>#DIV/0!</v>
      </c>
      <c r="X42" s="36" t="e">
        <f t="shared" si="69"/>
        <v>#DIV/0!</v>
      </c>
      <c r="Y42" s="36" t="e">
        <f t="shared" si="69"/>
        <v>#DIV/0!</v>
      </c>
      <c r="Z42" s="36">
        <f t="shared" si="69"/>
        <v>42.857142857142854</v>
      </c>
      <c r="AB42" s="26" t="s">
        <v>2</v>
      </c>
      <c r="AC42" s="36" t="e">
        <f>AC41/AC40*100</f>
        <v>#DIV/0!</v>
      </c>
      <c r="AD42" s="36" t="e">
        <f aca="true" t="shared" si="70" ref="AD42:AI42">AD41/AD40*100</f>
        <v>#DIV/0!</v>
      </c>
      <c r="AE42" s="36" t="e">
        <f t="shared" si="70"/>
        <v>#DIV/0!</v>
      </c>
      <c r="AF42" s="36" t="e">
        <f t="shared" si="70"/>
        <v>#DIV/0!</v>
      </c>
      <c r="AG42" s="36" t="e">
        <f t="shared" si="70"/>
        <v>#DIV/0!</v>
      </c>
      <c r="AH42" s="36" t="e">
        <f t="shared" si="70"/>
        <v>#DIV/0!</v>
      </c>
      <c r="AI42" s="36" t="e">
        <f t="shared" si="70"/>
        <v>#DIV/0!</v>
      </c>
      <c r="AK42" s="26" t="s">
        <v>2</v>
      </c>
      <c r="AL42" s="36" t="e">
        <f>AL41/AL40*100</f>
        <v>#DIV/0!</v>
      </c>
      <c r="AM42" s="36" t="e">
        <f aca="true" t="shared" si="71" ref="AM42:AR42">AM41/AM40*100</f>
        <v>#DIV/0!</v>
      </c>
      <c r="AN42" s="36" t="e">
        <f t="shared" si="71"/>
        <v>#DIV/0!</v>
      </c>
      <c r="AO42" s="36" t="e">
        <f t="shared" si="71"/>
        <v>#DIV/0!</v>
      </c>
      <c r="AP42" s="36" t="e">
        <f t="shared" si="71"/>
        <v>#DIV/0!</v>
      </c>
      <c r="AQ42" s="36" t="e">
        <f t="shared" si="71"/>
        <v>#DIV/0!</v>
      </c>
      <c r="AR42" s="36" t="e">
        <f t="shared" si="71"/>
        <v>#DIV/0!</v>
      </c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0:37" s="32" customFormat="1" ht="12.75">
      <c r="J44" s="33"/>
      <c r="S44" s="33"/>
      <c r="AB44" s="33"/>
      <c r="AK44" s="33"/>
    </row>
    <row r="45" spans="1:42" s="32" customFormat="1" ht="12.75">
      <c r="A45" s="32" t="s">
        <v>37</v>
      </c>
      <c r="J45" s="33" t="s">
        <v>37</v>
      </c>
      <c r="S45" s="33" t="s">
        <v>37</v>
      </c>
      <c r="X45" s="32" t="s">
        <v>38</v>
      </c>
      <c r="AB45" s="33" t="s">
        <v>37</v>
      </c>
      <c r="AG45" s="32" t="s">
        <v>38</v>
      </c>
      <c r="AK45" s="33" t="s">
        <v>37</v>
      </c>
      <c r="AP45" s="32" t="s">
        <v>38</v>
      </c>
    </row>
    <row r="46" spans="1:37" ht="12.75">
      <c r="A46" s="9" t="s">
        <v>48</v>
      </c>
      <c r="B46" s="9"/>
      <c r="C46" s="9"/>
      <c r="D46" s="9"/>
      <c r="E46" s="9"/>
      <c r="F46" s="9"/>
      <c r="G46" s="9"/>
      <c r="H46" s="9"/>
      <c r="J46" s="10" t="s">
        <v>48</v>
      </c>
      <c r="S46" s="10" t="s">
        <v>49</v>
      </c>
      <c r="AB46" s="10" t="s">
        <v>49</v>
      </c>
      <c r="AK46" s="10" t="s">
        <v>49</v>
      </c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</sheetData>
  <sheetProtection password="CF7A" sheet="1"/>
  <mergeCells count="17">
    <mergeCell ref="E4:H4"/>
    <mergeCell ref="A6:H6"/>
    <mergeCell ref="A10:H10"/>
    <mergeCell ref="A14:H14"/>
    <mergeCell ref="A21:H21"/>
    <mergeCell ref="J10:Q10"/>
    <mergeCell ref="J14:Q14"/>
    <mergeCell ref="J21:Q21"/>
    <mergeCell ref="AK10:AR10"/>
    <mergeCell ref="AK14:AR14"/>
    <mergeCell ref="AK21:AR21"/>
    <mergeCell ref="S10:Z10"/>
    <mergeCell ref="S14:Z14"/>
    <mergeCell ref="S21:Z21"/>
    <mergeCell ref="AB10:AI10"/>
    <mergeCell ref="AB14:AI14"/>
    <mergeCell ref="AB21:AI21"/>
  </mergeCells>
  <printOptions/>
  <pageMargins left="0.5511811023622047" right="0.15748031496062992" top="0.35433070866141736" bottom="0.31496062992125984" header="0.3149606299212598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OUOS</cp:lastModifiedBy>
  <cp:lastPrinted>2012-01-04T13:23:20Z</cp:lastPrinted>
  <dcterms:created xsi:type="dcterms:W3CDTF">1996-10-14T23:33:28Z</dcterms:created>
  <dcterms:modified xsi:type="dcterms:W3CDTF">2022-09-13T10:04:45Z</dcterms:modified>
  <cp:category/>
  <cp:version/>
  <cp:contentType/>
  <cp:contentStatus/>
</cp:coreProperties>
</file>